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2" firstSheet="7" activeTab="11"/>
  </bookViews>
  <sheets>
    <sheet name="表皮" sheetId="21" r:id="rId1"/>
    <sheet name="目录" sheetId="33" r:id="rId2"/>
    <sheet name="23区级收入" sheetId="152" r:id="rId3"/>
    <sheet name="23区级支出" sheetId="251" r:id="rId4"/>
    <sheet name="23区级支出明细" sheetId="233" r:id="rId5"/>
    <sheet name="23税收返还和转移支付" sheetId="234" r:id="rId6"/>
    <sheet name="23区级支出经济分类明细表" sheetId="258" r:id="rId7"/>
    <sheet name="23区级基金收入" sheetId="241" r:id="rId8"/>
    <sheet name="23区级基金支出 " sheetId="253" r:id="rId9"/>
    <sheet name="23区级基金支出明细" sheetId="243" r:id="rId10"/>
    <sheet name="23基金转移支付支出 " sheetId="244" r:id="rId11"/>
    <sheet name="政府债务" sheetId="237" r:id="rId12"/>
    <sheet name="国有资本经营收入" sheetId="254" r:id="rId13"/>
    <sheet name="国有资本经营支出" sheetId="255" r:id="rId14"/>
    <sheet name="社会保险基金收入" sheetId="256" r:id="rId15"/>
    <sheet name="社会保险基金支出" sheetId="257" r:id="rId16"/>
  </sheets>
  <externalReferences>
    <externalReference r:id="rId17"/>
  </externalReferences>
  <definedNames>
    <definedName name="_xlnm._FilterDatabase" localSheetId="4" hidden="1">'23区级支出明细'!$A$4:$D$317</definedName>
    <definedName name="_xlnm.Print_Titles" localSheetId="9">'23区级基金支出明细'!$1:$3</definedName>
    <definedName name="_xlnm.Print_Titles" localSheetId="2">'23区级收入'!$1:$4</definedName>
    <definedName name="_xlnm.Print_Titles" localSheetId="3">'23区级支出'!$1:$4</definedName>
    <definedName name="_xlnm.Print_Titles" localSheetId="4">'23区级支出明细'!$1:$3</definedName>
    <definedName name="_xlnm.Print_Titles" localSheetId="5">'23税收返还和转移支付'!$1:$4</definedName>
    <definedName name="_xlnm._FilterDatabase" localSheetId="8" hidden="1">'23区级基金支出 '!$A$5:$G$38</definedName>
    <definedName name="_xlnm._FilterDatabase" localSheetId="9" hidden="1">'[1]15省本级基金支出'!$A$6:$F$44</definedName>
  </definedNames>
  <calcPr calcId="144525"/>
</workbook>
</file>

<file path=xl/sharedStrings.xml><?xml version="1.0" encoding="utf-8"?>
<sst xmlns="http://schemas.openxmlformats.org/spreadsheetml/2006/main" count="860" uniqueCount="686">
  <si>
    <t>内部资料</t>
  </si>
  <si>
    <t>妥善保管</t>
  </si>
  <si>
    <t xml:space="preserve"> </t>
  </si>
  <si>
    <t>二道江区2023年决算（草案）</t>
  </si>
  <si>
    <t>二道江区财政局编制</t>
  </si>
  <si>
    <t>2024年9月3日</t>
  </si>
  <si>
    <t>目            录</t>
  </si>
  <si>
    <t>一、一般公共预算收支决算表格及说明</t>
  </si>
  <si>
    <t xml:space="preserve">  （一）2023年二道江区一般公共预算财政收入决算表</t>
  </si>
  <si>
    <t xml:space="preserve">  （二）2023年二道江区一般公共预算财政支出决算表</t>
  </si>
  <si>
    <t xml:space="preserve">  （三）2023年二道江区一般公共预算财政支出决算明细表</t>
  </si>
  <si>
    <t xml:space="preserve">  （四）2023年二道江区税收返还和转移支付决算明细表</t>
  </si>
  <si>
    <t xml:space="preserve">  （五）2023年二道江区一般公共预算支出决算经济分类明细表</t>
  </si>
  <si>
    <t>二、政府性基金决算表格及说明</t>
  </si>
  <si>
    <t xml:space="preserve">  （一）2023年二道江区政府性基金收入决算表</t>
  </si>
  <si>
    <t xml:space="preserve">  （二）2023年二道江区政府性基金支出决算表</t>
  </si>
  <si>
    <t xml:space="preserve">  （三）2023年二道江区政府性基金支出决算明细表</t>
  </si>
  <si>
    <t xml:space="preserve">  （四）2023年二道江区政府性基金转移支付决算明细表</t>
  </si>
  <si>
    <t>三、地方政府债务表格</t>
  </si>
  <si>
    <t xml:space="preserve">           2023年二道江区地方政府债务余额情况表</t>
  </si>
  <si>
    <r>
      <rPr>
        <b/>
        <sz val="12"/>
        <rFont val="宋体"/>
        <charset val="134"/>
      </rPr>
      <t>四、国有资本经营决算表（空表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我区没有此项收入）</t>
    </r>
  </si>
  <si>
    <r>
      <rPr>
        <b/>
        <sz val="12"/>
        <rFont val="Times New Roman"/>
        <charset val="0"/>
      </rPr>
      <t xml:space="preserve"> </t>
    </r>
    <r>
      <rPr>
        <sz val="12"/>
        <rFont val="宋体"/>
        <charset val="134"/>
      </rPr>
      <t xml:space="preserve"> </t>
    </r>
  </si>
  <si>
    <t xml:space="preserve">  （一）2023年二道江区国有资本经营收入决算表</t>
  </si>
  <si>
    <t xml:space="preserve">  （二）2023年二道江区国有资本经营支出决算表</t>
  </si>
  <si>
    <t>五、社会保障基金决算表（空表 我区没有此项收入）</t>
  </si>
  <si>
    <t xml:space="preserve"> （一）2023年二道江区社会保障基金收入决算表</t>
  </si>
  <si>
    <t xml:space="preserve"> （二）2023年二道江区社会保障基金支出决算表</t>
  </si>
  <si>
    <t>2023年二道江区区级一般公共预算财政收入决算表</t>
  </si>
  <si>
    <t>单位：万元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</si>
  <si>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      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</si>
  <si>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0"/>
      </rPr>
      <t>2022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决算数</t>
    </r>
  </si>
  <si>
    <t>2023年</t>
  </si>
  <si>
    <t>2023年
为上年%</t>
  </si>
  <si>
    <t>备  注</t>
  </si>
  <si>
    <t>预算数</t>
  </si>
  <si>
    <t>决算数</t>
  </si>
  <si>
    <r>
      <rPr>
        <b/>
        <sz val="11"/>
        <rFont val="宋体"/>
        <charset val="134"/>
      </rPr>
      <t>为预算的</t>
    </r>
    <r>
      <rPr>
        <b/>
        <sz val="11"/>
        <rFont val="Times New Roman"/>
        <charset val="0"/>
      </rPr>
      <t>%</t>
    </r>
  </si>
  <si>
    <t>一、地方级财政收入</t>
  </si>
  <si>
    <t>（一）税收收入</t>
  </si>
  <si>
    <t>增值税</t>
  </si>
  <si>
    <t xml:space="preserve">企业所得税 </t>
  </si>
  <si>
    <t xml:space="preserve">个人所得税      </t>
  </si>
  <si>
    <t>资源税</t>
  </si>
  <si>
    <t xml:space="preserve">城市维护建设税            </t>
  </si>
  <si>
    <t>房产税</t>
  </si>
  <si>
    <t>印花税</t>
  </si>
  <si>
    <t xml:space="preserve">城镇土地使用税            </t>
  </si>
  <si>
    <t>土地增值税</t>
  </si>
  <si>
    <t>车船税</t>
  </si>
  <si>
    <t xml:space="preserve">耕地占用税          </t>
  </si>
  <si>
    <t>契税</t>
  </si>
  <si>
    <t>烟叶税</t>
  </si>
  <si>
    <t>环境保护税</t>
  </si>
  <si>
    <t>其他税收收入</t>
  </si>
  <si>
    <t>（二）非税收入</t>
  </si>
  <si>
    <t>专项收入</t>
  </si>
  <si>
    <t xml:space="preserve">行政事业性收费收入  </t>
  </si>
  <si>
    <t>罚没收入</t>
  </si>
  <si>
    <t xml:space="preserve">国有资本经营收入     </t>
  </si>
  <si>
    <t>国有资源（资产）有偿使用收入</t>
  </si>
  <si>
    <t>捐赠收入</t>
  </si>
  <si>
    <t>政府住房基金收入</t>
  </si>
  <si>
    <t>其他收入</t>
  </si>
  <si>
    <t>二、转移性收入</t>
  </si>
  <si>
    <t>上级补助收入</t>
  </si>
  <si>
    <t>地方政府一般债券转贷收入</t>
  </si>
  <si>
    <t>市县上解收入</t>
  </si>
  <si>
    <t>调入资金</t>
  </si>
  <si>
    <t>上年结余收入</t>
  </si>
  <si>
    <t>动用预算稳定调节基金</t>
  </si>
  <si>
    <t>财政收入总计</t>
  </si>
  <si>
    <t>2022年二道江区区级一般公共预算财政支出决算表</t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</si>
  <si>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决算数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</si>
  <si>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</si>
  <si>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为上年</t>
    </r>
    <r>
      <rPr>
        <b/>
        <sz val="11"/>
        <rFont val="Times New Roman"/>
        <charset val="0"/>
      </rPr>
      <t>%</t>
    </r>
  </si>
  <si>
    <t>一、财政支出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</si>
  <si>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</si>
  <si>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</si>
  <si>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</si>
  <si>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</si>
  <si>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</si>
  <si>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</si>
  <si>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</si>
  <si>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</si>
  <si>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</si>
  <si>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</si>
  <si>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</si>
  <si>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</si>
  <si>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</si>
  <si>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</si>
  <si>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</si>
  <si>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</si>
  <si>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</si>
  <si>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</si>
  <si>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</si>
  <si>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</si>
  <si>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</si>
  <si>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</si>
  <si>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</si>
  <si>
    <t>二、转移性支出</t>
  </si>
  <si>
    <t xml:space="preserve"> 上解上级支出</t>
  </si>
  <si>
    <t>一般性转移支付</t>
  </si>
  <si>
    <t>专项转移支付</t>
  </si>
  <si>
    <t>政府债务还本支出</t>
  </si>
  <si>
    <t>调出资金</t>
  </si>
  <si>
    <t>政府债务转贷支出</t>
  </si>
  <si>
    <t>结转下年支出</t>
  </si>
  <si>
    <t>安排预算稳定调节基金</t>
  </si>
  <si>
    <t>财政支出总计</t>
  </si>
  <si>
    <t>2023年二道江区区级一般公共预算财政支出决算明细表</t>
  </si>
  <si>
    <t>备    注</t>
  </si>
  <si>
    <t>合        计</t>
  </si>
  <si>
    <t>一、 一般公共服务支出</t>
  </si>
  <si>
    <t xml:space="preserve"> 人大事务</t>
  </si>
  <si>
    <t xml:space="preserve">   行政运行</t>
  </si>
  <si>
    <t xml:space="preserve">   事业运行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</si>
  <si>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政协事务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</si>
  <si>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政府办公厅（室）及相关机构事务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</si>
  <si>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行政运行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</si>
  <si>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一般行政管理事务</t>
    </r>
  </si>
  <si>
    <t xml:space="preserve"> 专项业务及机关事务管理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</si>
  <si>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政务公开审批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</si>
  <si>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信访事务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</si>
  <si>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事业运行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</si>
  <si>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其他政府办公厅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室</t>
    </r>
    <r>
      <rPr>
        <b/>
        <sz val="11"/>
        <rFont val="Times New Roman"/>
        <charset val="0"/>
      </rPr>
      <t>)</t>
    </r>
    <r>
      <rPr>
        <b/>
        <sz val="11"/>
        <rFont val="宋体"/>
        <charset val="0"/>
      </rPr>
      <t>及相关机构事务支出</t>
    </r>
  </si>
  <si>
    <t xml:space="preserve">   发展与改革事务</t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</si>
  <si>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行政运行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</si>
  <si>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一般行政管理事务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</si>
  <si>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其他发展与改革事务支出</t>
    </r>
  </si>
  <si>
    <t xml:space="preserve">   统计信息事务</t>
  </si>
  <si>
    <r>
      <rPr>
        <b/>
        <sz val="11"/>
        <rFont val="Times New Roman"/>
        <charset val="0"/>
      </rPr>
      <t xml:space="preserve">         </t>
    </r>
    <r>
      <rPr>
        <b/>
        <sz val="11"/>
        <rFont val="宋体"/>
        <charset val="0"/>
      </rPr>
      <t>专项普查活动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</si>
  <si>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财政事务</t>
    </r>
  </si>
  <si>
    <t xml:space="preserve">   信息化建设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</si>
  <si>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财政委托业务支出</t>
    </r>
  </si>
  <si>
    <t xml:space="preserve">   其他财政事务支出</t>
  </si>
  <si>
    <t xml:space="preserve">   税收事务</t>
  </si>
  <si>
    <t xml:space="preserve">   审计事务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</si>
  <si>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行政运行</t>
    </r>
  </si>
  <si>
    <t xml:space="preserve">   其他审计事务支出</t>
  </si>
  <si>
    <t xml:space="preserve">   纪检监察事务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</si>
  <si>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其他纪检监察事务支出</t>
    </r>
  </si>
  <si>
    <t xml:space="preserve">   商贸事务</t>
  </si>
  <si>
    <t xml:space="preserve">   民族事务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</si>
  <si>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民族事务支出</t>
    </r>
  </si>
  <si>
    <t xml:space="preserve">   档案事务</t>
  </si>
  <si>
    <t xml:space="preserve">  档案馆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</si>
  <si>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民主党派及工商联事务</t>
    </r>
  </si>
  <si>
    <t xml:space="preserve">   群众团体事务</t>
  </si>
  <si>
    <t xml:space="preserve">   工会事务</t>
  </si>
  <si>
    <t xml:space="preserve">   党委办公厅（室）及相关机构事务</t>
  </si>
  <si>
    <t xml:space="preserve">   组织事务</t>
  </si>
  <si>
    <t xml:space="preserve">   其他组织事务支出</t>
  </si>
  <si>
    <t xml:space="preserve">   宣传事务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</si>
  <si>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事业运行</t>
    </r>
  </si>
  <si>
    <t xml:space="preserve">   统战事务</t>
  </si>
  <si>
    <t xml:space="preserve">   宗教事务</t>
  </si>
  <si>
    <t xml:space="preserve"> 市场监督管理事务</t>
  </si>
  <si>
    <t xml:space="preserve">   其他市场监督管理事务</t>
  </si>
  <si>
    <t>二、国防支出</t>
  </si>
  <si>
    <t xml:space="preserve"> 国防动员</t>
  </si>
  <si>
    <t xml:space="preserve">    民兵</t>
  </si>
  <si>
    <t>三、公共安全支出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</si>
  <si>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公安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</si>
  <si>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一般行政管理事务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</si>
  <si>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其他公安支出</t>
    </r>
  </si>
  <si>
    <t xml:space="preserve">   法院</t>
  </si>
  <si>
    <t xml:space="preserve">   司法</t>
  </si>
  <si>
    <t xml:space="preserve">    行政运行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</si>
  <si>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公共法律服务</t>
    </r>
  </si>
  <si>
    <t xml:space="preserve">    普法宣传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</si>
  <si>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社区矫正</t>
    </r>
  </si>
  <si>
    <t>四、 教育支出</t>
  </si>
  <si>
    <t xml:space="preserve">   教育管理事务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</si>
  <si>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其他教育管理事务支出</t>
    </r>
  </si>
  <si>
    <t xml:space="preserve"> 普通教育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</si>
  <si>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学前教育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</si>
  <si>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小学教育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</si>
  <si>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初中教育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</si>
  <si>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高中教育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</si>
  <si>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其他普通教育支出</t>
    </r>
  </si>
  <si>
    <t xml:space="preserve">   进修及培训</t>
  </si>
  <si>
    <t xml:space="preserve">     教师进修</t>
  </si>
  <si>
    <t xml:space="preserve">     干部教育</t>
  </si>
  <si>
    <t xml:space="preserve"> 教育费附加安排的支出</t>
  </si>
  <si>
    <t xml:space="preserve">  其他教育费附加安排的支出</t>
  </si>
  <si>
    <t xml:space="preserve"> 其他教育支出(款)</t>
  </si>
  <si>
    <t xml:space="preserve">  其他教育支出(项)</t>
  </si>
  <si>
    <t>五、科学技术支出</t>
  </si>
  <si>
    <t xml:space="preserve"> 技术研究与开发</t>
  </si>
  <si>
    <t xml:space="preserve">  其他技术研究与开发支出</t>
  </si>
  <si>
    <t xml:space="preserve">   科学技术普及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</si>
  <si>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机构运行</t>
    </r>
  </si>
  <si>
    <t xml:space="preserve"> 其他科学技术支出(款)</t>
  </si>
  <si>
    <t xml:space="preserve">   其他科学技术支出(项)</t>
  </si>
  <si>
    <t>六、文化体育与传媒支出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</si>
  <si>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文化和旅游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</si>
  <si>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机关服务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</si>
  <si>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图书馆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</si>
  <si>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文化展示及纪念机构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</si>
  <si>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群众文化</t>
    </r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</si>
  <si>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0"/>
      </rPr>
      <t>其他文化和旅游支出</t>
    </r>
  </si>
  <si>
    <t xml:space="preserve">   体育</t>
  </si>
  <si>
    <t xml:space="preserve">   体育场馆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</si>
  <si>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群众体育</t>
    </r>
  </si>
  <si>
    <t xml:space="preserve">   其他体育支出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</si>
  <si>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广播电视</t>
    </r>
  </si>
  <si>
    <t xml:space="preserve">    广播电视事务</t>
  </si>
  <si>
    <t xml:space="preserve">    其他广播电视支出</t>
  </si>
  <si>
    <t>七、社会保障和就业支出</t>
  </si>
  <si>
    <t xml:space="preserve">   人力资源和社会保障管理事务</t>
  </si>
  <si>
    <t xml:space="preserve">     行政运行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</si>
  <si>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一般行政管理事务</t>
    </r>
  </si>
  <si>
    <t xml:space="preserve">   民政管理事务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</si>
  <si>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基层政权建设和社区治理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</si>
  <si>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其他民政管理事务支出</t>
    </r>
  </si>
  <si>
    <t xml:space="preserve">  行政事业单位养老支出</t>
  </si>
  <si>
    <t xml:space="preserve">   机关事业单位职业年金缴费支出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</si>
  <si>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对机关事业单位基本养老保险基金的补助</t>
    </r>
  </si>
  <si>
    <t xml:space="preserve">   其他行政事业单位养老支出</t>
  </si>
  <si>
    <t xml:space="preserve">   企业改革补助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</si>
  <si>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企业关闭破产补助</t>
    </r>
  </si>
  <si>
    <t xml:space="preserve">   厂办大集体改革补助</t>
  </si>
  <si>
    <t xml:space="preserve">   就业补助</t>
  </si>
  <si>
    <t xml:space="preserve">   就业创业服务补贴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</si>
  <si>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社会保险补贴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</si>
  <si>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公益性岗位补贴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</si>
  <si>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就业见习补贴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</si>
  <si>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其他就业补助支出</t>
    </r>
  </si>
  <si>
    <t xml:space="preserve">   抚恤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</si>
  <si>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在乡复员、退伍军人生活补助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</si>
  <si>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义务兵优待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</si>
  <si>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农村籍退役士兵老年生活补助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</si>
  <si>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其他优抚支出</t>
    </r>
  </si>
  <si>
    <t xml:space="preserve">   退役安置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</si>
  <si>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退役士兵安置</t>
    </r>
  </si>
  <si>
    <t xml:space="preserve">   退役士兵管理教育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</si>
  <si>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其他退役安置支出</t>
    </r>
  </si>
  <si>
    <t xml:space="preserve">   社会福利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</si>
  <si>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儿童福利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</si>
  <si>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老年福利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</si>
  <si>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养老服务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</si>
  <si>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残疾人事业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</si>
  <si>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残疾人康复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</si>
  <si>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残疾人就业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</si>
  <si>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残疾人生活和护理补贴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</si>
  <si>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其他残疾人事业支出</t>
    </r>
  </si>
  <si>
    <t xml:space="preserve"> 红十字事业</t>
  </si>
  <si>
    <t xml:space="preserve"> 最低生活保障</t>
  </si>
  <si>
    <t xml:space="preserve">   城市最低生活保障金支出</t>
  </si>
  <si>
    <t xml:space="preserve">   农村最低生活保障金支出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</si>
  <si>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临时救助</t>
    </r>
  </si>
  <si>
    <t xml:space="preserve">   临时救助支出</t>
  </si>
  <si>
    <t xml:space="preserve"> 特困人员供养</t>
  </si>
  <si>
    <t xml:space="preserve">   城市特困人员救助供养支出</t>
  </si>
  <si>
    <t xml:space="preserve">   农村特困人员救助供养支出</t>
  </si>
  <si>
    <t xml:space="preserve">   其他生活救助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</si>
  <si>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其他城市生活救助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</si>
  <si>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其他农村生活救助</t>
    </r>
  </si>
  <si>
    <t xml:space="preserve">  财政对基本养老保险基金的补助</t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</si>
  <si>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财政对城乡居民基本养老保险基金的补助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</si>
  <si>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退役军人管理事务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</si>
  <si>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拥军优属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</si>
  <si>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其他社会保障和就业支出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</si>
  <si>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其他社会保障和就业支出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</si>
  <si>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>八、卫生健康支出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</si>
  <si>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卫生健康管理事务</t>
    </r>
  </si>
  <si>
    <t xml:space="preserve">   公立医院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</si>
  <si>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综合医院</t>
    </r>
  </si>
  <si>
    <t xml:space="preserve">   基层医疗卫生机构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</si>
  <si>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城市社区卫生机构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</si>
  <si>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乡镇卫生院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</si>
  <si>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其他基层医疗卫生机构支出</t>
    </r>
  </si>
  <si>
    <t xml:space="preserve">   公共卫生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</si>
  <si>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妇幼保健机构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</si>
  <si>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基本公共卫生服务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</si>
  <si>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突发公共卫生事件应急处理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</si>
  <si>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其他公共卫生支出</t>
    </r>
  </si>
  <si>
    <t xml:space="preserve">   计划生育事务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</si>
  <si>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计划生育服务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</si>
  <si>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其他计划生育事务支出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</si>
  <si>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行政事业单位医疗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</si>
  <si>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事业单位医疗</t>
    </r>
  </si>
  <si>
    <t xml:space="preserve"> 财政对基本医疗保险基金的补助</t>
  </si>
  <si>
    <t xml:space="preserve">   财政对城乡居民基本医疗保险基金的补助</t>
  </si>
  <si>
    <t xml:space="preserve"> 医疗救助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</si>
  <si>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城乡医疗救助</t>
    </r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</si>
  <si>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优抚对象医疗</t>
    </r>
  </si>
  <si>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0"/>
      </rPr>
      <t>优抚对象医疗补助</t>
    </r>
  </si>
  <si>
    <t xml:space="preserve"> 老龄卫生健康事务(款)</t>
  </si>
  <si>
    <t xml:space="preserve">   老龄卫生健康事务(项)</t>
  </si>
  <si>
    <t xml:space="preserve"> 其他卫生健康支出(款)</t>
  </si>
  <si>
    <r>
      <rPr>
        <b/>
        <sz val="11"/>
        <rFont val="宋体"/>
        <charset val="0"/>
      </rPr>
      <t xml:space="preserve">   其他卫生健康支出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</si>
  <si>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>九、 节能环保支出</t>
  </si>
  <si>
    <t xml:space="preserve">   环境保护管理事务</t>
  </si>
  <si>
    <t xml:space="preserve">     其他环境保护管理事务支出</t>
  </si>
  <si>
    <t xml:space="preserve">   污染防治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</si>
  <si>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水体</t>
    </r>
  </si>
  <si>
    <t xml:space="preserve">   其他污染防治支出</t>
  </si>
  <si>
    <t xml:space="preserve">   自然生态保护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</si>
  <si>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生态保护</t>
    </r>
  </si>
  <si>
    <t xml:space="preserve">   污染减排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</si>
  <si>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其他污染减排支出</t>
    </r>
  </si>
  <si>
    <r>
      <rPr>
        <b/>
        <sz val="11"/>
        <rFont val="宋体"/>
        <charset val="0"/>
      </rPr>
      <t xml:space="preserve"> 其他节能环保支出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</si>
  <si>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 xml:space="preserve">    其他节能环保支出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</si>
  <si>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>十、 城乡社区支出</t>
  </si>
  <si>
    <t xml:space="preserve">   城乡社区管理事务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</si>
  <si>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城管执法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</si>
  <si>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工程建设管理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</si>
  <si>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住宅建设与房地产市场监管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</si>
  <si>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其他城乡社区管理事务支出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</si>
  <si>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城乡社区规划与管理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</si>
  <si>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城乡社区规划与管理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</si>
  <si>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 xml:space="preserve">   城乡社区公共设施</t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</si>
  <si>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小城镇基础设施建设</t>
    </r>
  </si>
  <si>
    <t xml:space="preserve">    其他城乡社区公共设施支出</t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</si>
  <si>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城乡社区环境卫生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</si>
  <si>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t xml:space="preserve">    城乡社区环境卫生(项)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</si>
  <si>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其他城乡社区支出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</si>
  <si>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0"/>
      </rPr>
      <t>其他城乡社区支出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</si>
  <si>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>十一、 农林水支出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</si>
  <si>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农业农村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</si>
  <si>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科技转化与推广服务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</si>
  <si>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病虫害控制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</si>
  <si>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农产品质量安全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</si>
  <si>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农业生产发展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</si>
  <si>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农业资源保护修复与利用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</si>
  <si>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其他农业农村支出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</si>
  <si>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林业和草原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</si>
  <si>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技术推广与转化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</si>
  <si>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森林资源管理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</si>
  <si>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森林生态效益补偿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</si>
  <si>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林业草原防灾减灾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</si>
  <si>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其他林业和草原支出</t>
    </r>
  </si>
  <si>
    <t xml:space="preserve">   水利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</si>
  <si>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机关服务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</si>
  <si>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水土保持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</si>
  <si>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水质监测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</si>
  <si>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防汛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</si>
  <si>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大中型水库移民后期扶持专项支出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</si>
  <si>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农村供水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</si>
  <si>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其他水利支出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</si>
  <si>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巩固脱贫衔接乡村振兴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</si>
  <si>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农村基础设施建设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</si>
  <si>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其他巩固脱贫衔接乡村振兴支出</t>
    </r>
  </si>
  <si>
    <t xml:space="preserve">   农村综合改革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</si>
  <si>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对村级公益事业建设的补助</t>
    </r>
  </si>
  <si>
    <t xml:space="preserve">   普惠金融发展支出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</si>
  <si>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支持农村金融机构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</si>
  <si>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农业保险保费补贴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</si>
  <si>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创业担保贷款贴息</t>
    </r>
  </si>
  <si>
    <t xml:space="preserve">   目标价格补贴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</si>
  <si>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其他目标价格补贴</t>
    </r>
  </si>
  <si>
    <t>十二、 交通运输支出</t>
  </si>
  <si>
    <t xml:space="preserve">   公路水路运输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</si>
  <si>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公路建设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</si>
  <si>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公路养护</t>
    </r>
  </si>
  <si>
    <t>十三、资源勘探工业信息等支出</t>
  </si>
  <si>
    <t xml:space="preserve"> 支持中小企业发展和管理支出</t>
  </si>
  <si>
    <t xml:space="preserve">   中小企业发展专项</t>
  </si>
  <si>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0"/>
      </rPr>
      <t>其他资源勘探工业信息等支出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款</t>
    </r>
    <r>
      <rPr>
        <b/>
        <sz val="11"/>
        <rFont val="Times New Roman"/>
        <charset val="0"/>
      </rPr>
      <t>)</t>
    </r>
  </si>
  <si>
    <t xml:space="preserve">   其他资源勘探工业信息等支出(项)</t>
  </si>
  <si>
    <t>十四、商业服务业等支出</t>
  </si>
  <si>
    <t xml:space="preserve">   商业流通事务</t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</si>
  <si>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事业运行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</si>
  <si>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涉外发展服务支出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</si>
  <si>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其他涉外发展服务支出</t>
    </r>
  </si>
  <si>
    <t xml:space="preserve">  其他商业服务业等支出(款)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</si>
  <si>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其他商业服务业等支出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项</t>
    </r>
    <r>
      <rPr>
        <b/>
        <sz val="11"/>
        <rFont val="Times New Roman"/>
        <charset val="0"/>
      </rPr>
      <t>)</t>
    </r>
  </si>
  <si>
    <t>十五、自然资源海洋气象等支出</t>
  </si>
  <si>
    <t xml:space="preserve"> 自然资源事务</t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</si>
  <si>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自然资源利用与保护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</si>
  <si>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地质勘查与矿产资源管理</t>
    </r>
  </si>
  <si>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0"/>
      </rPr>
      <t>其他自然资源事务支出</t>
    </r>
  </si>
  <si>
    <t xml:space="preserve"> 地质勘查与矿产资源管理</t>
  </si>
  <si>
    <t>十六、住房保障支出</t>
  </si>
  <si>
    <t xml:space="preserve">   保障性安居工程支出</t>
  </si>
  <si>
    <t xml:space="preserve">   廉租住房</t>
  </si>
  <si>
    <t xml:space="preserve">   农村危房改造</t>
  </si>
  <si>
    <t xml:space="preserve">   其他保障性安居工程支出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</si>
  <si>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十七、灾害防治及应急管理支出</t>
    </r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</si>
  <si>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消防救援事务</t>
    </r>
  </si>
  <si>
    <t xml:space="preserve">  矿山安全</t>
  </si>
  <si>
    <t>十八、预备费</t>
  </si>
  <si>
    <t>十九、其他支出</t>
  </si>
  <si>
    <t xml:space="preserve">  其他支出</t>
  </si>
  <si>
    <t>二十、债务付息支出</t>
  </si>
  <si>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0"/>
      </rPr>
      <t>地方政府一般债券付息支出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</si>
  <si>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0"/>
      </rPr>
      <t>地方政府一般债券付息支出</t>
    </r>
  </si>
  <si>
    <t>二十一、债务发行费用支出</t>
  </si>
  <si>
    <t xml:space="preserve">   地方政府一般债务发行费用支出</t>
  </si>
  <si>
    <t>2023年上级对二道江区税收返还和转移支付决算明细表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</si>
  <si>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            </t>
    </r>
    <r>
      <rPr>
        <b/>
        <sz val="11"/>
        <rFont val="宋体"/>
        <charset val="134"/>
      </rPr>
      <t>目</t>
    </r>
  </si>
  <si>
    <t>为预算的%</t>
  </si>
  <si>
    <t>备 注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</si>
  <si>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计</t>
    </r>
  </si>
  <si>
    <t>一、省对市县税收返还</t>
  </si>
  <si>
    <t>增值税税收返还</t>
  </si>
  <si>
    <t>所得税基数返还</t>
  </si>
  <si>
    <t>消费税税收返还</t>
  </si>
  <si>
    <t>增值税五五分享税收返还</t>
  </si>
  <si>
    <t>二、一般性转移支付收入</t>
  </si>
  <si>
    <t>增值税留抵退税转移支付收入</t>
  </si>
  <si>
    <t>其他退税减税降费转移支付收入</t>
  </si>
  <si>
    <t>补充县区财力转移支付收入</t>
  </si>
  <si>
    <t>体制补助收入</t>
  </si>
  <si>
    <t xml:space="preserve">  均衡性转移支付收入</t>
  </si>
  <si>
    <t xml:space="preserve">  县级基本财力保障机制奖补资金收入</t>
  </si>
  <si>
    <t xml:space="preserve">  结算补助收入</t>
  </si>
  <si>
    <t xml:space="preserve">  资源枯竭型城市转移支付补助收入</t>
  </si>
  <si>
    <t xml:space="preserve">  企业事业单位划转补助收入</t>
  </si>
  <si>
    <t xml:space="preserve">  产粮(油)大县奖励资金收入</t>
  </si>
  <si>
    <t xml:space="preserve">  重点生态功能区转移支付收入</t>
  </si>
  <si>
    <t xml:space="preserve">  固定数额补助收入</t>
  </si>
  <si>
    <t xml:space="preserve">  革命老区转移支付收入</t>
  </si>
  <si>
    <t xml:space="preserve">  民族地区转移支付收入</t>
  </si>
  <si>
    <t>边境地区转移支付收入</t>
  </si>
  <si>
    <t>巩固脱贫攻坚成果衔接乡村振兴转移支付收入</t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</si>
  <si>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一般公共服务共同财政事权转移支付收入</t>
    </r>
    <r>
      <rPr>
        <b/>
        <sz val="11"/>
        <rFont val="Times New Roman"/>
        <charset val="0"/>
      </rPr>
      <t xml:space="preserve">  </t>
    </r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</si>
  <si>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外交共同财政事权转移支付收入</t>
    </r>
    <r>
      <rPr>
        <b/>
        <sz val="11"/>
        <rFont val="Times New Roman"/>
        <charset val="0"/>
      </rPr>
      <t xml:space="preserve">  </t>
    </r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</si>
  <si>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0"/>
      </rPr>
      <t>国防共同财政事权转移支付收入</t>
    </r>
    <r>
      <rPr>
        <b/>
        <sz val="11"/>
        <rFont val="Times New Roman"/>
        <charset val="0"/>
      </rPr>
      <t xml:space="preserve">  </t>
    </r>
  </si>
  <si>
    <t xml:space="preserve">公共安全共同财政事权转移支付收入  </t>
  </si>
  <si>
    <t xml:space="preserve">教育共同财政事权转移支付收入  </t>
  </si>
  <si>
    <t xml:space="preserve">科学技术共同财政事权转移支付收入  </t>
  </si>
  <si>
    <t xml:space="preserve">文化旅游体育与传媒共同财政事权转移支付收入  </t>
  </si>
  <si>
    <t xml:space="preserve">社会保障和就业共同财政事权转移支付收入  </t>
  </si>
  <si>
    <t xml:space="preserve">医疗卫生共同财政事权转移支付收入  </t>
  </si>
  <si>
    <t xml:space="preserve">节能环保共同财政事权转移支付收入  </t>
  </si>
  <si>
    <t xml:space="preserve">城乡社区共同财政事权转移支付收入  </t>
  </si>
  <si>
    <t xml:space="preserve">农林水共同财政事权转移支付收入  </t>
  </si>
  <si>
    <t xml:space="preserve">交通运输共同财政事权转移支付收入  </t>
  </si>
  <si>
    <t xml:space="preserve">资源勘探工业信息等共同财政事权转移支付收入  </t>
  </si>
  <si>
    <t xml:space="preserve">商业服务业等共同财政事权转移支付收入  </t>
  </si>
  <si>
    <t xml:space="preserve">金融共同财政事权转移支付收入  </t>
  </si>
  <si>
    <t xml:space="preserve">自然资源海洋气象等共同财政事权转移支付收入  </t>
  </si>
  <si>
    <t xml:space="preserve">住房保障共同财政事权转移支付收入  </t>
  </si>
  <si>
    <t xml:space="preserve">粮油物资储备共同财政事权转移支付收入  </t>
  </si>
  <si>
    <t xml:space="preserve">灾害防治及应急管理共同财政事权转移支付收入  </t>
  </si>
  <si>
    <t xml:space="preserve">其他共同财政事权转移支付收入  </t>
  </si>
  <si>
    <t xml:space="preserve">  其他一般性转移支付收入</t>
  </si>
  <si>
    <t>三、专项转移支付</t>
  </si>
  <si>
    <t xml:space="preserve">    一般公共服务</t>
  </si>
  <si>
    <t xml:space="preserve">    外交</t>
  </si>
  <si>
    <t xml:space="preserve">    国防</t>
  </si>
  <si>
    <t xml:space="preserve">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</si>
  <si>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</si>
  <si>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</si>
  <si>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</si>
  <si>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</si>
  <si>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卫生健康</t>
  </si>
  <si>
    <t xml:space="preserve">    节能环保</t>
  </si>
  <si>
    <t xml:space="preserve">    城乡社区</t>
  </si>
  <si>
    <t xml:space="preserve">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</si>
  <si>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</si>
  <si>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</si>
  <si>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</si>
  <si>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</si>
  <si>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</si>
  <si>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</si>
  <si>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</si>
  <si>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</si>
  <si>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</si>
  <si>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四、上解上级支出</t>
  </si>
  <si>
    <t xml:space="preserve">    体制上解支出</t>
  </si>
  <si>
    <t xml:space="preserve">       其中：原体制上解支出</t>
  </si>
  <si>
    <t xml:space="preserve">             长春等6市县因体制调整上解支出</t>
  </si>
  <si>
    <t xml:space="preserve">    专项上解支出</t>
  </si>
  <si>
    <r>
      <rPr>
        <b/>
        <sz val="20"/>
        <rFont val="黑体"/>
        <charset val="134"/>
      </rPr>
      <t>2023</t>
    </r>
    <r>
      <rPr>
        <sz val="20"/>
        <rFont val="黑体"/>
        <charset val="134"/>
      </rPr>
      <t>年二道江区一般公共预算支出决算经济分类明细表</t>
    </r>
  </si>
  <si>
    <t>项          目</t>
  </si>
  <si>
    <t>2023年支出</t>
  </si>
  <si>
    <t>其中：基本支出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</si>
  <si>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</si>
  <si>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</si>
  <si>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</si>
  <si>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</si>
  <si>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</si>
  <si>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</si>
  <si>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</si>
  <si>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</si>
  <si>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</si>
  <si>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</si>
  <si>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</si>
  <si>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</si>
  <si>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</si>
  <si>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</si>
  <si>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</si>
  <si>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</si>
  <si>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</si>
  <si>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</si>
  <si>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</si>
  <si>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</si>
  <si>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</si>
  <si>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</si>
  <si>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</si>
  <si>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</si>
  <si>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</si>
  <si>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</si>
  <si>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</si>
  <si>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</si>
  <si>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</si>
  <si>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</si>
  <si>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</si>
  <si>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</si>
  <si>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</si>
  <si>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</si>
  <si>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</si>
  <si>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</si>
  <si>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</si>
  <si>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</si>
  <si>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</si>
  <si>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</si>
  <si>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</si>
  <si>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</si>
  <si>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</si>
  <si>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</si>
  <si>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</si>
  <si>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</si>
  <si>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</si>
  <si>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</si>
  <si>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</si>
  <si>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</si>
  <si>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</si>
  <si>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</si>
  <si>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</si>
  <si>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</si>
  <si>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</si>
  <si>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</si>
  <si>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</si>
  <si>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</si>
  <si>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</si>
  <si>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</si>
  <si>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2023年二道江区区级政府性基金收入决算表</t>
  </si>
  <si>
    <t xml:space="preserve"> 预算数</t>
  </si>
  <si>
    <t>一、政府性基金收入合计</t>
  </si>
  <si>
    <t>农网还贷资金收入</t>
  </si>
  <si>
    <t>散装水泥专项资金收入</t>
  </si>
  <si>
    <t>新型墙体材料专项基金收入</t>
  </si>
  <si>
    <t>新菜地开发建设基金收入</t>
  </si>
  <si>
    <t>国有土地收益基金收入</t>
  </si>
  <si>
    <t>新增建设用地土地有偿使用费收入</t>
  </si>
  <si>
    <t>农业土地开发资金收入</t>
  </si>
  <si>
    <t>国有土地使用权出让收入</t>
  </si>
  <si>
    <t>污水处理费收入</t>
  </si>
  <si>
    <t>彩票公益金收入</t>
  </si>
  <si>
    <t>小型水库移民扶助基金收入</t>
  </si>
  <si>
    <t>国家重大水利工程建设基金收入</t>
  </si>
  <si>
    <t>车辆通行费</t>
  </si>
  <si>
    <t>其他政府性基金收入</t>
  </si>
  <si>
    <t>二、专项债务对应项目专项收入</t>
  </si>
  <si>
    <t>三、转移性收入</t>
  </si>
  <si>
    <t xml:space="preserve">   上级补助收入</t>
  </si>
  <si>
    <t xml:space="preserve">   上年结余收入</t>
  </si>
  <si>
    <t xml:space="preserve">   调入资金</t>
  </si>
  <si>
    <t xml:space="preserve">   债务（转贷）收入</t>
  </si>
  <si>
    <t xml:space="preserve">   省补助计划单列市收入</t>
  </si>
  <si>
    <t>政府性基金收入总计</t>
  </si>
  <si>
    <t>2023年二道江区区级政府性基金支出决算表</t>
  </si>
  <si>
    <t>一、政府性基金支出合计</t>
  </si>
  <si>
    <t>抗疫特别国债安排的支出</t>
  </si>
  <si>
    <t>上解上级支出</t>
  </si>
  <si>
    <t>年终结余</t>
  </si>
  <si>
    <t>债务还本支出</t>
  </si>
  <si>
    <t>政府性基金支出总计</t>
  </si>
  <si>
    <t>2023年二道江区区级政府性基金支出决算明细表</t>
  </si>
  <si>
    <t>单位:万元</t>
  </si>
  <si>
    <t xml:space="preserve">项               目 </t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</si>
  <si>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134"/>
      </rPr>
      <t>注</t>
    </r>
  </si>
  <si>
    <t>合      计</t>
  </si>
  <si>
    <t>一、文化旅游体育与传媒支出</t>
  </si>
  <si>
    <t xml:space="preserve">  国家电影事业发展专项资金安排的支出</t>
  </si>
  <si>
    <t xml:space="preserve">    资助影院建设</t>
  </si>
  <si>
    <t>二、社会保障和就业支出</t>
  </si>
  <si>
    <t xml:space="preserve">  大中型水库移民后期扶持基金支出</t>
  </si>
  <si>
    <t xml:space="preserve">    移民补助</t>
  </si>
  <si>
    <t>三、城乡社区支出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</si>
  <si>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</si>
  <si>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</si>
  <si>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</si>
  <si>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农业农村生态环境支出</t>
  </si>
  <si>
    <t xml:space="preserve">    其他国有土地使用权出让收入安排的支出</t>
  </si>
  <si>
    <t>四、其他支出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</si>
  <si>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</si>
  <si>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</si>
  <si>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</si>
  <si>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</si>
  <si>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</si>
  <si>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</si>
  <si>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>五、债务付息支出</t>
  </si>
  <si>
    <t xml:space="preserve">   地方政府专项债务付息支出</t>
  </si>
  <si>
    <t xml:space="preserve">     国有土地使用权出让金债务付息支出</t>
  </si>
  <si>
    <t xml:space="preserve">     其他地方自行试点项目收益专项债券付息支出</t>
  </si>
  <si>
    <t>六、债务发行费用支出</t>
  </si>
  <si>
    <t xml:space="preserve">  地方政府专项债务发行费用支出</t>
  </si>
  <si>
    <t xml:space="preserve">    其他地方自行试点项目收益专项债券发行费用支出</t>
  </si>
  <si>
    <t>2023年二道江区政府性基金转移支付决算明细表</t>
  </si>
  <si>
    <t>2023年二道江区地方政府债务余额情况表</t>
  </si>
  <si>
    <t xml:space="preserve">                                              单位：万元</t>
  </si>
  <si>
    <t>项目</t>
  </si>
  <si>
    <t>年末数</t>
  </si>
  <si>
    <t>应付地债转贷利息(对各上级总会计分列)</t>
  </si>
  <si>
    <t>地方政府一般债券本金</t>
  </si>
  <si>
    <t xml:space="preserve">  1-3年（不含1年）</t>
  </si>
  <si>
    <t xml:space="preserve">  3-10年（不含3年）</t>
  </si>
  <si>
    <t xml:space="preserve">  10年以上（不含10年）</t>
  </si>
  <si>
    <t>地方政府专项债券本金</t>
  </si>
  <si>
    <t xml:space="preserve">  1年以内</t>
  </si>
  <si>
    <t>合计</t>
  </si>
  <si>
    <t>2022年二道江区国有资本经营收入决算表</t>
  </si>
  <si>
    <t>单位：亿元</t>
  </si>
  <si>
    <t>项    目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</si>
  <si>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0"/>
      </rPr>
      <t>年
决算数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</si>
  <si>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</si>
  <si>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
为上年</t>
    </r>
    <r>
      <rPr>
        <b/>
        <sz val="11"/>
        <rFont val="Times New Roman"/>
        <charset val="0"/>
      </rPr>
      <t>%</t>
    </r>
  </si>
  <si>
    <t>一、国有资本经营收入合计</t>
  </si>
  <si>
    <t xml:space="preserve">    （一）利润收入</t>
  </si>
  <si>
    <t xml:space="preserve">      金融企业利润收入</t>
  </si>
  <si>
    <t xml:space="preserve">      投资服务企业利润收入</t>
  </si>
  <si>
    <t xml:space="preserve">      教育文化广播企业利润收入</t>
  </si>
  <si>
    <t xml:space="preserve">      其他国有资本经营预算企业利润收入</t>
  </si>
  <si>
    <t xml:space="preserve">    （二）股利、股息收入</t>
  </si>
  <si>
    <t xml:space="preserve">   国有控股公司股利、股息收入</t>
  </si>
  <si>
    <t xml:space="preserve">    中央国有资本经营预算转移支付收入</t>
  </si>
  <si>
    <t xml:space="preserve">    上年结余收入</t>
  </si>
  <si>
    <t>国有资本经营收入总计</t>
  </si>
  <si>
    <t>2022年二道江区国有资本经营支出决算表</t>
  </si>
  <si>
    <r>
      <rPr>
        <b/>
        <sz val="11"/>
        <rFont val="Times New Roman"/>
        <charset val="0"/>
      </rPr>
      <t>2020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决算数</t>
    </r>
  </si>
  <si>
    <r>
      <rPr>
        <b/>
        <sz val="11"/>
        <rFont val="Times New Roman"/>
        <charset val="0"/>
      </rPr>
      <t>2021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为上年</t>
    </r>
    <r>
      <rPr>
        <b/>
        <sz val="11"/>
        <rFont val="Times New Roman"/>
        <charset val="0"/>
      </rPr>
      <t>%</t>
    </r>
  </si>
  <si>
    <t>一、国有资本经营支出合计</t>
  </si>
  <si>
    <t xml:space="preserve">     （一）解决历史遗留问题及改革成本支出</t>
  </si>
  <si>
    <t>　　国有企业改革成本支出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</si>
  <si>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（二）国有企业资本金注入</t>
    </r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</si>
  <si>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</si>
  <si>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</si>
  <si>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</si>
  <si>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</si>
  <si>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</si>
  <si>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其它国有企业资本金注入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</si>
  <si>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（三）金融国有资本经营预算支出</t>
    </r>
  </si>
  <si>
    <t>　　资本性支出　</t>
  </si>
  <si>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（四）其他支出</t>
    </r>
  </si>
  <si>
    <t>　　其它国有资本经营预算支出</t>
  </si>
  <si>
    <r>
      <rPr>
        <b/>
        <sz val="11"/>
        <rFont val="Times New Roman"/>
        <charset val="0"/>
      </rPr>
      <t xml:space="preserve">         </t>
    </r>
    <r>
      <rPr>
        <b/>
        <sz val="11"/>
        <rFont val="宋体"/>
        <charset val="134"/>
      </rPr>
      <t>调出资金</t>
    </r>
  </si>
  <si>
    <t xml:space="preserve">    年终结余</t>
  </si>
  <si>
    <t>国有资本经营支出总计</t>
  </si>
  <si>
    <t>2022年二道江区社会保险基金收入决算表</t>
  </si>
  <si>
    <r>
      <rPr>
        <b/>
        <sz val="11"/>
        <rFont val="Times New Roman"/>
        <charset val="0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目</t>
    </r>
  </si>
  <si>
    <t>一、省级社会保险基金收入合计</t>
  </si>
  <si>
    <t>是否合计</t>
  </si>
  <si>
    <t>0</t>
  </si>
  <si>
    <t xml:space="preserve">        其中：保险费收入</t>
  </si>
  <si>
    <t xml:space="preserve">                    财政补贴收入</t>
  </si>
  <si>
    <t xml:space="preserve">                    利息收入</t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</si>
  <si>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一）企业职工基本养老保险基金收入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</si>
  <si>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其中：保险费收入</t>
    </r>
  </si>
  <si>
    <r>
      <rPr>
        <b/>
        <sz val="11"/>
        <rFont val="Times New Roman"/>
        <charset val="0"/>
      </rPr>
      <t xml:space="preserve">                    </t>
    </r>
    <r>
      <rPr>
        <b/>
        <sz val="11"/>
        <rFont val="宋体"/>
        <charset val="134"/>
      </rPr>
      <t>财政补贴收入</t>
    </r>
  </si>
  <si>
    <r>
      <rPr>
        <b/>
        <sz val="11"/>
        <rFont val="Times New Roman"/>
        <charset val="0"/>
      </rPr>
      <t xml:space="preserve">                    </t>
    </r>
    <r>
      <rPr>
        <b/>
        <sz val="11"/>
        <rFont val="宋体"/>
        <charset val="134"/>
      </rPr>
      <t>利息收入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</si>
  <si>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二）失业保险基金收入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</si>
  <si>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三）城镇职工基本医疗保险基金收入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</si>
  <si>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四）工伤保险基金收入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</si>
  <si>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五）生育保险基金收入</t>
    </r>
  </si>
  <si>
    <t>（六）机关事业单位养老保险基金收入</t>
  </si>
  <si>
    <r>
      <rPr>
        <b/>
        <sz val="11"/>
        <rFont val="宋体"/>
        <charset val="134"/>
      </rPr>
      <t xml:space="preserve">  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其中：保险费收入</t>
    </r>
  </si>
  <si>
    <t xml:space="preserve">        财政补贴收入</t>
  </si>
  <si>
    <t xml:space="preserve">        利息收入</t>
  </si>
  <si>
    <t>二、滚存结余收入</t>
  </si>
  <si>
    <t>其中：企业职工基本养老保险基金结余</t>
  </si>
  <si>
    <t>省级社会保险基金收入总计</t>
  </si>
  <si>
    <t>其中：企业职工基本养老保险基金收入总计</t>
  </si>
  <si>
    <t>2022年二道江区社会保险基金支出决算表</t>
  </si>
  <si>
    <r>
      <rPr>
        <b/>
        <sz val="11"/>
        <rFont val="Times New Roman"/>
        <charset val="0"/>
      </rPr>
      <t xml:space="preserve">    </t>
    </r>
    <r>
      <rPr>
        <b/>
        <sz val="11"/>
        <rFont val="MS Serif"/>
        <charset val="0"/>
      </rPr>
      <t>单位：亿元</t>
    </r>
  </si>
  <si>
    <r>
      <rPr>
        <b/>
        <sz val="11"/>
        <rFont val="Times New Roman"/>
        <charset val="0"/>
      </rPr>
      <t>项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目</t>
    </r>
  </si>
  <si>
    <t>一、省级社会保险基金支出合计</t>
  </si>
  <si>
    <t xml:space="preserve">        其中：社会保险待遇支出</t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</si>
  <si>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一）企业职工基本养老保险基金支出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</si>
  <si>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其中：基本养老金支出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</si>
  <si>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二）失业保险基金支出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</si>
  <si>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三）城镇职工基本医疗保险基金支出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</si>
  <si>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其中：基本医疗保险待遇支出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</si>
  <si>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四）工伤保险基金支出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</si>
  <si>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其中：工伤保险待遇支出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</si>
  <si>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</rPr>
      <t>五）生育保险基金支出</t>
    </r>
  </si>
  <si>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其中：生育保险待遇支出</t>
    </r>
  </si>
  <si>
    <t>（六）机关事业单位养老保险基金支出</t>
  </si>
  <si>
    <t>二、年末滚存结余</t>
  </si>
  <si>
    <t xml:space="preserve">  其中：企业职工基本养老保险基金结余</t>
  </si>
  <si>
    <t>省级社会保险基金支出总计</t>
  </si>
  <si>
    <t>其中：企业职工基本养老保险基金支出总计</t>
  </si>
</sst>
</file>

<file path=xl/styles.xml><?xml version="1.0" encoding="utf-8"?>
<styleSheet xmlns="http://schemas.openxmlformats.org/spreadsheetml/2006/main">
  <numFmts count="17">
    <numFmt numFmtId="42" formatCode="_ &quot;￥&quot;* #,##0_ ;_ &quot;￥&quot;* \-#,##0_ ;_ &quot;￥&quot;* &quot;-&quot;_ ;_ @_ "/>
    <numFmt numFmtId="176" formatCode="_(* #,##0_);_(* \(#,##0\);_(* &quot;-&quot;_);_(@_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_(* #,##0.00_);_(* \(#,##0.00\);_(* &quot;-&quot;??_);_(@_)"/>
    <numFmt numFmtId="178" formatCode="0.00_ "/>
    <numFmt numFmtId="179" formatCode="0.0"/>
    <numFmt numFmtId="180" formatCode="#,##0_ "/>
    <numFmt numFmtId="181" formatCode="0.0_ "/>
    <numFmt numFmtId="182" formatCode="###0.0"/>
    <numFmt numFmtId="183" formatCode="0.00_);[Red]\(0.00\)"/>
    <numFmt numFmtId="184" formatCode="0.0_);[Red]\(0.0\)"/>
    <numFmt numFmtId="185" formatCode="0.0000_ "/>
    <numFmt numFmtId="186" formatCode="#,##0_);[Red]\(#,##0\)"/>
    <numFmt numFmtId="187" formatCode="0_ "/>
    <numFmt numFmtId="188" formatCode="#,##0.0_ "/>
  </numFmts>
  <fonts count="63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黑体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9"/>
      <name val="黑体"/>
      <charset val="134"/>
    </font>
    <font>
      <sz val="22"/>
      <name val="黑体"/>
      <charset val="134"/>
    </font>
    <font>
      <sz val="12"/>
      <name val="Times New Roman"/>
      <charset val="0"/>
    </font>
    <font>
      <sz val="12"/>
      <name val="黑体"/>
      <charset val="134"/>
    </font>
    <font>
      <sz val="10"/>
      <name val="Arial"/>
      <charset val="0"/>
    </font>
    <font>
      <sz val="22"/>
      <name val="Times New Roman"/>
      <charset val="0"/>
    </font>
    <font>
      <sz val="10"/>
      <name val="Times New Roman"/>
      <charset val="0"/>
    </font>
    <font>
      <sz val="22"/>
      <name val="Arial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9"/>
      <name val="Times New Roman"/>
      <charset val="0"/>
    </font>
    <font>
      <sz val="11"/>
      <name val="Times New Roman"/>
      <charset val="0"/>
    </font>
    <font>
      <b/>
      <sz val="20"/>
      <name val="黑体"/>
      <charset val="134"/>
    </font>
    <font>
      <sz val="18"/>
      <name val="黑体"/>
      <charset val="134"/>
    </font>
    <font>
      <b/>
      <sz val="11"/>
      <name val="宋体"/>
      <charset val="0"/>
    </font>
    <font>
      <b/>
      <sz val="10"/>
      <name val="宋体"/>
      <charset val="134"/>
    </font>
    <font>
      <sz val="26"/>
      <name val="方正小标宋简体"/>
      <charset val="134"/>
    </font>
    <font>
      <b/>
      <sz val="12"/>
      <name val="Times New Roman"/>
      <charset val="0"/>
    </font>
    <font>
      <b/>
      <sz val="14"/>
      <name val="黑体"/>
      <charset val="134"/>
    </font>
    <font>
      <b/>
      <sz val="16"/>
      <name val="黑体"/>
      <charset val="134"/>
    </font>
    <font>
      <b/>
      <sz val="36"/>
      <name val="隶书"/>
      <charset val="134"/>
    </font>
    <font>
      <sz val="32"/>
      <name val="方正小标宋简体"/>
      <charset val="134"/>
    </font>
    <font>
      <sz val="28"/>
      <name val="楷体_GB2312"/>
      <charset val="134"/>
    </font>
    <font>
      <sz val="48"/>
      <name val="Arial"/>
      <charset val="0"/>
    </font>
    <font>
      <sz val="12"/>
      <name val="Arial"/>
      <charset val="0"/>
    </font>
    <font>
      <sz val="22"/>
      <name val="方正小标宋简体"/>
      <charset val="134"/>
    </font>
    <font>
      <b/>
      <sz val="16"/>
      <name val="宋体"/>
      <charset val="134"/>
    </font>
    <font>
      <sz val="36"/>
      <name val="黑体"/>
      <charset val="134"/>
    </font>
    <font>
      <b/>
      <sz val="36"/>
      <name val="黑体"/>
      <charset val="134"/>
    </font>
    <font>
      <sz val="24"/>
      <name val="Arial"/>
      <charset val="0"/>
    </font>
    <font>
      <b/>
      <sz val="24"/>
      <name val="Times New Roman"/>
      <charset val="0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name val="MS Serif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80">
    <xf numFmtId="0" fontId="0" fillId="0" borderId="0"/>
    <xf numFmtId="42" fontId="0" fillId="0" borderId="0" applyFont="0" applyFill="0" applyBorder="0" applyAlignment="0" applyProtection="0"/>
    <xf numFmtId="0" fontId="55" fillId="8" borderId="2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40" fillId="9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40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0" borderId="0"/>
    <xf numFmtId="0" fontId="45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5" borderId="24" applyNumberFormat="0" applyFont="0" applyAlignment="0" applyProtection="0">
      <alignment vertical="center"/>
    </xf>
    <xf numFmtId="0" fontId="2" fillId="0" borderId="0"/>
    <xf numFmtId="0" fontId="50" fillId="0" borderId="0" applyNumberFormat="0" applyFill="0" applyBorder="0" applyAlignment="0" applyProtection="0">
      <alignment vertical="center"/>
    </xf>
    <xf numFmtId="0" fontId="2" fillId="0" borderId="0"/>
    <xf numFmtId="0" fontId="45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/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/>
    <xf numFmtId="0" fontId="57" fillId="0" borderId="28" applyNumberFormat="0" applyFill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9" fillId="0" borderId="0"/>
    <xf numFmtId="0" fontId="47" fillId="6" borderId="25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11" borderId="27" applyNumberFormat="0" applyAlignment="0" applyProtection="0">
      <alignment vertical="center"/>
    </xf>
    <xf numFmtId="0" fontId="2" fillId="0" borderId="0"/>
    <xf numFmtId="0" fontId="40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/>
    <xf numFmtId="0" fontId="45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" fillId="0" borderId="0"/>
    <xf numFmtId="0" fontId="45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Protection="0"/>
    <xf numFmtId="0" fontId="45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2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0" fillId="0" borderId="0"/>
    <xf numFmtId="0" fontId="57" fillId="0" borderId="28" applyNumberFormat="0" applyFill="0" applyAlignment="0" applyProtection="0">
      <alignment vertical="center"/>
    </xf>
    <xf numFmtId="0" fontId="0" fillId="0" borderId="0" applyProtection="0"/>
    <xf numFmtId="0" fontId="0" fillId="0" borderId="0" applyProtection="0"/>
    <xf numFmtId="0" fontId="40" fillId="2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9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58" fillId="14" borderId="0" applyNumberFormat="0" applyBorder="0" applyAlignment="0" applyProtection="0">
      <alignment vertical="center"/>
    </xf>
    <xf numFmtId="0" fontId="0" fillId="0" borderId="0" applyProtection="0"/>
    <xf numFmtId="0" fontId="54" fillId="11" borderId="27" applyNumberFormat="0" applyAlignment="0" applyProtection="0">
      <alignment vertical="center"/>
    </xf>
    <xf numFmtId="0" fontId="0" fillId="0" borderId="0" applyProtection="0"/>
    <xf numFmtId="0" fontId="53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 applyProtection="0"/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42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40" fillId="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54" fillId="11" borderId="27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2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0" fillId="0" borderId="0"/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/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/>
    <xf numFmtId="0" fontId="49" fillId="0" borderId="0"/>
    <xf numFmtId="0" fontId="41" fillId="0" borderId="2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" fillId="0" borderId="0"/>
    <xf numFmtId="0" fontId="41" fillId="0" borderId="2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0" fillId="0" borderId="0"/>
    <xf numFmtId="0" fontId="40" fillId="2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2" fillId="0" borderId="0"/>
    <xf numFmtId="0" fontId="40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2" fillId="0" borderId="0"/>
    <xf numFmtId="0" fontId="42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" fillId="0" borderId="0"/>
    <xf numFmtId="0" fontId="40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2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0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" fillId="0" borderId="0"/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" fillId="0" borderId="0"/>
    <xf numFmtId="0" fontId="42" fillId="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9" fillId="0" borderId="0"/>
    <xf numFmtId="0" fontId="49" fillId="0" borderId="0"/>
    <xf numFmtId="0" fontId="42" fillId="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10" fillId="0" borderId="0"/>
    <xf numFmtId="0" fontId="2" fillId="0" borderId="0"/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" fillId="0" borderId="0"/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" fillId="0" borderId="0"/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54" fillId="11" borderId="27" applyNumberFormat="0" applyAlignment="0" applyProtection="0">
      <alignment vertical="center"/>
    </xf>
    <xf numFmtId="0" fontId="0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0" fillId="0" borderId="0"/>
    <xf numFmtId="0" fontId="0" fillId="0" borderId="0"/>
    <xf numFmtId="0" fontId="53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2" fillId="0" borderId="0"/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41" fillId="0" borderId="21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1" borderId="27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2" fillId="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2" fillId="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2" fillId="0" borderId="0"/>
    <xf numFmtId="0" fontId="42" fillId="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2" fillId="7" borderId="0" applyNumberFormat="0" applyBorder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49" fillId="0" borderId="0"/>
    <xf numFmtId="0" fontId="49" fillId="0" borderId="0"/>
    <xf numFmtId="0" fontId="42" fillId="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1" borderId="27" applyNumberFormat="0" applyAlignment="0" applyProtection="0">
      <alignment vertical="center"/>
    </xf>
    <xf numFmtId="0" fontId="49" fillId="0" borderId="0"/>
    <xf numFmtId="0" fontId="0" fillId="0" borderId="0"/>
    <xf numFmtId="0" fontId="0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4" fillId="11" borderId="2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55" fillId="8" borderId="26" applyNumberFormat="0" applyAlignment="0" applyProtection="0">
      <alignment vertical="center"/>
    </xf>
    <xf numFmtId="0" fontId="10" fillId="0" borderId="0"/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0" fillId="5" borderId="24" applyNumberFormat="0" applyFont="0" applyAlignment="0" applyProtection="0">
      <alignment vertical="center"/>
    </xf>
  </cellStyleXfs>
  <cellXfs count="428">
    <xf numFmtId="0" fontId="0" fillId="0" borderId="0" xfId="0"/>
    <xf numFmtId="0" fontId="1" fillId="0" borderId="0" xfId="1026" applyFont="1" applyFill="1" applyAlignment="1">
      <alignment vertical="center"/>
    </xf>
    <xf numFmtId="0" fontId="2" fillId="0" borderId="0" xfId="1026" applyFill="1"/>
    <xf numFmtId="178" fontId="3" fillId="0" borderId="0" xfId="1084" applyNumberFormat="1" applyFont="1" applyFill="1" applyAlignment="1">
      <alignment horizontal="center"/>
    </xf>
    <xf numFmtId="0" fontId="0" fillId="0" borderId="0" xfId="1026" applyFont="1" applyFill="1"/>
    <xf numFmtId="0" fontId="4" fillId="0" borderId="0" xfId="1026" applyFont="1" applyFill="1" applyAlignment="1" applyProtection="1">
      <alignment horizontal="left"/>
    </xf>
    <xf numFmtId="0" fontId="4" fillId="0" borderId="0" xfId="1026" applyFont="1" applyFill="1"/>
    <xf numFmtId="179" fontId="4" fillId="0" borderId="0" xfId="1026" applyNumberFormat="1" applyFont="1" applyFill="1" applyBorder="1" applyAlignment="1" applyProtection="1">
      <alignment horizontal="right"/>
    </xf>
    <xf numFmtId="2" fontId="4" fillId="0" borderId="1" xfId="1026" applyNumberFormat="1" applyFont="1" applyFill="1" applyBorder="1" applyAlignment="1" applyProtection="1">
      <alignment horizontal="center" vertical="center" wrapText="1"/>
    </xf>
    <xf numFmtId="180" fontId="4" fillId="0" borderId="2" xfId="174" applyNumberFormat="1" applyFont="1" applyFill="1" applyBorder="1" applyAlignment="1">
      <alignment horizontal="center" vertical="center" wrapText="1"/>
    </xf>
    <xf numFmtId="0" fontId="4" fillId="0" borderId="3" xfId="1132" applyFont="1" applyFill="1" applyBorder="1" applyAlignment="1">
      <alignment horizontal="center" vertical="center" wrapText="1"/>
    </xf>
    <xf numFmtId="0" fontId="4" fillId="0" borderId="4" xfId="1132" applyFont="1" applyFill="1" applyBorder="1" applyAlignment="1">
      <alignment horizontal="center" vertical="center" wrapText="1"/>
    </xf>
    <xf numFmtId="0" fontId="4" fillId="0" borderId="5" xfId="1132" applyFont="1" applyFill="1" applyBorder="1" applyAlignment="1">
      <alignment horizontal="center" vertical="center" wrapText="1"/>
    </xf>
    <xf numFmtId="0" fontId="4" fillId="0" borderId="6" xfId="1132" applyFont="1" applyFill="1" applyBorder="1" applyAlignment="1">
      <alignment horizontal="center" vertical="center" wrapText="1"/>
    </xf>
    <xf numFmtId="0" fontId="5" fillId="0" borderId="6" xfId="1026" applyNumberFormat="1" applyFont="1" applyFill="1" applyBorder="1" applyAlignment="1" applyProtection="1">
      <alignment horizontal="center" vertical="center" wrapText="1"/>
    </xf>
    <xf numFmtId="2" fontId="4" fillId="0" borderId="7" xfId="1026" applyNumberFormat="1" applyFont="1" applyFill="1" applyBorder="1" applyAlignment="1" applyProtection="1">
      <alignment horizontal="center" vertical="center" wrapText="1"/>
    </xf>
    <xf numFmtId="0" fontId="5" fillId="0" borderId="2" xfId="1132" applyFont="1" applyFill="1" applyBorder="1" applyAlignment="1">
      <alignment horizontal="center" vertical="center" wrapText="1"/>
    </xf>
    <xf numFmtId="0" fontId="4" fillId="0" borderId="8" xfId="1132" applyFont="1" applyFill="1" applyBorder="1" applyAlignment="1">
      <alignment horizontal="center" vertical="center" wrapText="1"/>
    </xf>
    <xf numFmtId="0" fontId="5" fillId="0" borderId="8" xfId="1026" applyNumberFormat="1" applyFont="1" applyFill="1" applyBorder="1" applyAlignment="1" applyProtection="1">
      <alignment horizontal="center" vertical="center" wrapText="1"/>
    </xf>
    <xf numFmtId="49" fontId="5" fillId="0" borderId="0" xfId="1026" applyNumberFormat="1" applyFont="1" applyFill="1" applyBorder="1" applyAlignment="1" applyProtection="1">
      <alignment horizontal="left" vertical="center"/>
    </xf>
    <xf numFmtId="178" fontId="4" fillId="0" borderId="9" xfId="1026" applyNumberFormat="1" applyFont="1" applyFill="1" applyBorder="1" applyAlignment="1" applyProtection="1">
      <alignment horizontal="right" vertical="center"/>
    </xf>
    <xf numFmtId="181" fontId="4" fillId="0" borderId="9" xfId="1026" applyNumberFormat="1" applyFont="1" applyFill="1" applyBorder="1" applyAlignment="1" applyProtection="1">
      <alignment horizontal="right" vertical="center"/>
    </xf>
    <xf numFmtId="182" fontId="4" fillId="0" borderId="9" xfId="1039" applyNumberFormat="1" applyFont="1" applyFill="1" applyBorder="1" applyAlignment="1" applyProtection="1">
      <alignment horizontal="right" vertical="center"/>
    </xf>
    <xf numFmtId="49" fontId="0" fillId="0" borderId="0" xfId="1026" applyNumberFormat="1" applyFont="1" applyFill="1" applyAlignment="1" applyProtection="1">
      <alignment vertical="center"/>
    </xf>
    <xf numFmtId="49" fontId="4" fillId="0" borderId="0" xfId="1026" applyNumberFormat="1" applyFont="1" applyFill="1" applyBorder="1" applyAlignment="1" applyProtection="1">
      <alignment horizontal="left" vertical="center"/>
    </xf>
    <xf numFmtId="0" fontId="0" fillId="0" borderId="0" xfId="1026" applyFont="1" applyFill="1" applyAlignment="1">
      <alignment vertical="center"/>
    </xf>
    <xf numFmtId="178" fontId="4" fillId="0" borderId="9" xfId="1022" applyNumberFormat="1" applyFont="1" applyFill="1" applyBorder="1" applyAlignment="1" applyProtection="1">
      <alignment horizontal="right" vertical="center"/>
    </xf>
    <xf numFmtId="182" fontId="4" fillId="0" borderId="9" xfId="1039" applyNumberFormat="1" applyFont="1" applyFill="1" applyBorder="1" applyAlignment="1" applyProtection="1">
      <alignment vertical="center"/>
    </xf>
    <xf numFmtId="49" fontId="5" fillId="0" borderId="0" xfId="1044" applyNumberFormat="1" applyFont="1" applyFill="1" applyBorder="1" applyAlignment="1" applyProtection="1">
      <alignment horizontal="left" vertical="center"/>
    </xf>
    <xf numFmtId="49" fontId="5" fillId="0" borderId="10" xfId="1049" applyNumberFormat="1" applyFont="1" applyFill="1" applyBorder="1" applyAlignment="1" applyProtection="1">
      <alignment horizontal="left" vertical="center" indent="1"/>
    </xf>
    <xf numFmtId="49" fontId="5" fillId="0" borderId="0" xfId="1049" applyNumberFormat="1" applyFont="1" applyFill="1" applyBorder="1" applyAlignment="1" applyProtection="1">
      <alignment horizontal="left" vertical="center" indent="1"/>
    </xf>
    <xf numFmtId="0" fontId="6" fillId="0" borderId="0" xfId="1026" applyFont="1" applyFill="1"/>
    <xf numFmtId="49" fontId="5" fillId="0" borderId="0" xfId="1026" applyNumberFormat="1" applyFont="1" applyFill="1" applyBorder="1" applyAlignment="1" applyProtection="1">
      <alignment horizontal="center" vertical="center"/>
    </xf>
    <xf numFmtId="49" fontId="5" fillId="0" borderId="7" xfId="1049" applyNumberFormat="1" applyFont="1" applyFill="1" applyBorder="1" applyAlignment="1" applyProtection="1">
      <alignment horizontal="center" vertical="center"/>
    </xf>
    <xf numFmtId="178" fontId="4" fillId="0" borderId="8" xfId="1026" applyNumberFormat="1" applyFont="1" applyFill="1" applyBorder="1" applyAlignment="1" applyProtection="1">
      <alignment horizontal="right" vertical="center"/>
    </xf>
    <xf numFmtId="181" fontId="4" fillId="0" borderId="8" xfId="1026" applyNumberFormat="1" applyFont="1" applyFill="1" applyBorder="1" applyAlignment="1" applyProtection="1">
      <alignment horizontal="right" vertical="center"/>
    </xf>
    <xf numFmtId="182" fontId="4" fillId="0" borderId="8" xfId="1039" applyNumberFormat="1" applyFont="1" applyFill="1" applyBorder="1" applyAlignment="1" applyProtection="1">
      <alignment horizontal="right" vertical="center"/>
    </xf>
    <xf numFmtId="178" fontId="4" fillId="0" borderId="0" xfId="1026" applyNumberFormat="1" applyFont="1" applyFill="1" applyBorder="1" applyAlignment="1" applyProtection="1">
      <alignment horizontal="right" vertical="center"/>
    </xf>
    <xf numFmtId="181" fontId="4" fillId="0" borderId="0" xfId="1026" applyNumberFormat="1" applyFont="1" applyFill="1" applyBorder="1" applyAlignment="1" applyProtection="1">
      <alignment horizontal="right" vertical="center"/>
    </xf>
    <xf numFmtId="182" fontId="4" fillId="0" borderId="0" xfId="1039" applyNumberFormat="1" applyFont="1" applyFill="1" applyBorder="1" applyAlignment="1" applyProtection="1">
      <alignment horizontal="right" vertical="center"/>
    </xf>
    <xf numFmtId="0" fontId="5" fillId="0" borderId="0" xfId="1026" applyFont="1" applyFill="1" applyAlignment="1">
      <alignment vertical="center"/>
    </xf>
    <xf numFmtId="49" fontId="2" fillId="0" borderId="0" xfId="1026" applyNumberFormat="1" applyFill="1"/>
    <xf numFmtId="49" fontId="2" fillId="0" borderId="11" xfId="1026" applyNumberFormat="1" applyFill="1" applyBorder="1"/>
    <xf numFmtId="49" fontId="6" fillId="0" borderId="0" xfId="1026" applyNumberFormat="1" applyFont="1" applyFill="1"/>
    <xf numFmtId="49" fontId="6" fillId="0" borderId="11" xfId="1026" applyNumberFormat="1" applyFont="1" applyFill="1" applyBorder="1"/>
    <xf numFmtId="49" fontId="6" fillId="0" borderId="0" xfId="1026" applyNumberFormat="1" applyFont="1" applyFill="1" applyBorder="1"/>
    <xf numFmtId="0" fontId="2" fillId="0" borderId="0" xfId="997" applyFill="1"/>
    <xf numFmtId="0" fontId="7" fillId="0" borderId="0" xfId="997" applyNumberFormat="1" applyFont="1" applyFill="1" applyAlignment="1" applyProtection="1">
      <alignment horizontal="center"/>
    </xf>
    <xf numFmtId="0" fontId="8" fillId="0" borderId="0" xfId="997" applyFont="1" applyFill="1" applyAlignment="1">
      <alignment horizontal="center" vertical="center"/>
    </xf>
    <xf numFmtId="0" fontId="4" fillId="0" borderId="0" xfId="997" applyFont="1" applyFill="1" applyAlignment="1" applyProtection="1">
      <alignment horizontal="left"/>
    </xf>
    <xf numFmtId="4" fontId="4" fillId="0" borderId="0" xfId="997" applyNumberFormat="1" applyFont="1" applyFill="1" applyAlignment="1" applyProtection="1">
      <alignment horizontal="right"/>
    </xf>
    <xf numFmtId="0" fontId="4" fillId="0" borderId="0" xfId="997" applyFont="1" applyFill="1" applyAlignment="1">
      <alignment vertical="center"/>
    </xf>
    <xf numFmtId="0" fontId="5" fillId="0" borderId="0" xfId="997" applyFont="1" applyFill="1" applyAlignment="1">
      <alignment horizontal="right" vertical="center"/>
    </xf>
    <xf numFmtId="0" fontId="8" fillId="0" borderId="0" xfId="997" applyFont="1" applyFill="1" applyAlignment="1">
      <alignment vertical="center"/>
    </xf>
    <xf numFmtId="0" fontId="4" fillId="0" borderId="1" xfId="997" applyNumberFormat="1" applyFont="1" applyFill="1" applyBorder="1" applyAlignment="1" applyProtection="1">
      <alignment horizontal="center" vertical="center"/>
    </xf>
    <xf numFmtId="0" fontId="5" fillId="0" borderId="6" xfId="997" applyNumberFormat="1" applyFont="1" applyFill="1" applyBorder="1" applyAlignment="1" applyProtection="1">
      <alignment horizontal="center" vertical="center" wrapText="1"/>
    </xf>
    <xf numFmtId="0" fontId="4" fillId="0" borderId="7" xfId="997" applyNumberFormat="1" applyFont="1" applyFill="1" applyBorder="1" applyAlignment="1" applyProtection="1">
      <alignment horizontal="center" vertical="center"/>
    </xf>
    <xf numFmtId="0" fontId="5" fillId="0" borderId="8" xfId="997" applyNumberFormat="1" applyFont="1" applyFill="1" applyBorder="1" applyAlignment="1" applyProtection="1">
      <alignment horizontal="center" vertical="center" wrapText="1"/>
    </xf>
    <xf numFmtId="49" fontId="5" fillId="0" borderId="1" xfId="997" applyNumberFormat="1" applyFont="1" applyFill="1" applyBorder="1" applyAlignment="1" applyProtection="1">
      <alignment vertical="center"/>
    </xf>
    <xf numFmtId="183" fontId="4" fillId="0" borderId="6" xfId="1132" applyNumberFormat="1" applyFont="1" applyFill="1" applyBorder="1" applyAlignment="1">
      <alignment horizontal="right" vertical="center"/>
    </xf>
    <xf numFmtId="184" fontId="4" fillId="0" borderId="9" xfId="1132" applyNumberFormat="1" applyFont="1" applyFill="1" applyBorder="1" applyAlignment="1">
      <alignment horizontal="right" vertical="center"/>
    </xf>
    <xf numFmtId="181" fontId="4" fillId="0" borderId="9" xfId="1132" applyNumberFormat="1" applyFont="1" applyFill="1" applyBorder="1" applyAlignment="1">
      <alignment vertical="center"/>
    </xf>
    <xf numFmtId="182" fontId="4" fillId="0" borderId="6" xfId="638" applyNumberFormat="1" applyFont="1" applyFill="1" applyBorder="1" applyAlignment="1">
      <alignment vertical="center" wrapText="1"/>
    </xf>
    <xf numFmtId="4" fontId="0" fillId="0" borderId="0" xfId="997" applyNumberFormat="1" applyFont="1" applyFill="1" applyAlignment="1" applyProtection="1">
      <alignment vertical="center"/>
    </xf>
    <xf numFmtId="49" fontId="4" fillId="0" borderId="10" xfId="997" applyNumberFormat="1" applyFont="1" applyFill="1" applyBorder="1" applyAlignment="1" applyProtection="1">
      <alignment vertical="center"/>
    </xf>
    <xf numFmtId="183" fontId="4" fillId="0" borderId="9" xfId="1132" applyNumberFormat="1" applyFont="1" applyFill="1" applyBorder="1" applyAlignment="1">
      <alignment horizontal="right" vertical="center"/>
    </xf>
    <xf numFmtId="182" fontId="4" fillId="0" borderId="9" xfId="638" applyNumberFormat="1" applyFont="1" applyFill="1" applyBorder="1" applyAlignment="1">
      <alignment vertical="center" wrapText="1"/>
    </xf>
    <xf numFmtId="0" fontId="0" fillId="0" borderId="0" xfId="997" applyFont="1" applyFill="1" applyAlignment="1">
      <alignment vertical="center"/>
    </xf>
    <xf numFmtId="49" fontId="5" fillId="0" borderId="10" xfId="997" applyNumberFormat="1" applyFont="1" applyFill="1" applyBorder="1" applyAlignment="1" applyProtection="1">
      <alignment vertical="center"/>
    </xf>
    <xf numFmtId="178" fontId="4" fillId="0" borderId="9" xfId="994" applyNumberFormat="1" applyFont="1" applyFill="1" applyBorder="1" applyAlignment="1" applyProtection="1">
      <alignment horizontal="right" vertical="center" wrapText="1"/>
    </xf>
    <xf numFmtId="49" fontId="5" fillId="0" borderId="10" xfId="1049" applyNumberFormat="1" applyFont="1" applyFill="1" applyBorder="1" applyAlignment="1" applyProtection="1">
      <alignment vertical="center"/>
    </xf>
    <xf numFmtId="0" fontId="6" fillId="0" borderId="0" xfId="997" applyFont="1" applyFill="1"/>
    <xf numFmtId="49" fontId="4" fillId="0" borderId="10" xfId="997" applyNumberFormat="1" applyFont="1" applyFill="1" applyBorder="1" applyAlignment="1" applyProtection="1">
      <alignment horizontal="center" vertical="center"/>
    </xf>
    <xf numFmtId="183" fontId="4" fillId="0" borderId="8" xfId="1132" applyNumberFormat="1" applyFont="1" applyFill="1" applyBorder="1" applyAlignment="1">
      <alignment horizontal="right" vertical="center"/>
    </xf>
    <xf numFmtId="181" fontId="4" fillId="0" borderId="8" xfId="1132" applyNumberFormat="1" applyFont="1" applyFill="1" applyBorder="1" applyAlignment="1">
      <alignment vertical="center"/>
    </xf>
    <xf numFmtId="182" fontId="4" fillId="0" borderId="8" xfId="638" applyNumberFormat="1" applyFont="1" applyFill="1" applyBorder="1" applyAlignment="1">
      <alignment vertical="center" wrapText="1"/>
    </xf>
    <xf numFmtId="49" fontId="0" fillId="0" borderId="0" xfId="997" applyNumberFormat="1" applyFont="1" applyFill="1" applyAlignment="1" applyProtection="1">
      <alignment vertical="center"/>
    </xf>
    <xf numFmtId="49" fontId="0" fillId="0" borderId="0" xfId="997" applyNumberFormat="1" applyFont="1" applyFill="1" applyAlignment="1">
      <alignment vertical="center"/>
    </xf>
    <xf numFmtId="0" fontId="2" fillId="0" borderId="0" xfId="997" applyFont="1" applyFill="1"/>
    <xf numFmtId="49" fontId="0" fillId="0" borderId="11" xfId="997" applyNumberFormat="1" applyFont="1" applyFill="1" applyBorder="1" applyAlignment="1">
      <alignment vertical="center"/>
    </xf>
    <xf numFmtId="49" fontId="9" fillId="0" borderId="11" xfId="997" applyNumberFormat="1" applyFont="1" applyFill="1" applyBorder="1" applyAlignment="1">
      <alignment vertical="center"/>
    </xf>
    <xf numFmtId="0" fontId="10" fillId="0" borderId="0" xfId="1133" applyFont="1" applyFill="1" applyAlignment="1">
      <alignment vertical="center"/>
    </xf>
    <xf numFmtId="0" fontId="10" fillId="0" borderId="0" xfId="1133" applyFont="1" applyFill="1"/>
    <xf numFmtId="0" fontId="0" fillId="0" borderId="0" xfId="886" applyFont="1" applyFill="1"/>
    <xf numFmtId="0" fontId="7" fillId="0" borderId="0" xfId="1133" applyFont="1" applyFill="1" applyAlignment="1">
      <alignment horizontal="center"/>
    </xf>
    <xf numFmtId="0" fontId="11" fillId="0" borderId="0" xfId="1133" applyFont="1" applyFill="1" applyAlignment="1">
      <alignment horizontal="center"/>
    </xf>
    <xf numFmtId="0" fontId="4" fillId="0" borderId="0" xfId="1133" applyFont="1" applyFill="1"/>
    <xf numFmtId="0" fontId="5" fillId="0" borderId="0" xfId="1133" applyFont="1" applyFill="1" applyAlignment="1">
      <alignment horizontal="right"/>
    </xf>
    <xf numFmtId="0" fontId="5" fillId="0" borderId="1" xfId="1133" applyFont="1" applyFill="1" applyBorder="1" applyAlignment="1">
      <alignment horizontal="center" vertical="center"/>
    </xf>
    <xf numFmtId="180" fontId="4" fillId="0" borderId="2" xfId="173" applyNumberFormat="1" applyFont="1" applyFill="1" applyBorder="1" applyAlignment="1">
      <alignment horizontal="center" vertical="center" wrapText="1"/>
    </xf>
    <xf numFmtId="0" fontId="4" fillId="0" borderId="3" xfId="1133" applyFont="1" applyFill="1" applyBorder="1" applyAlignment="1">
      <alignment horizontal="center" vertical="center" wrapText="1"/>
    </xf>
    <xf numFmtId="0" fontId="4" fillId="0" borderId="4" xfId="1133" applyFont="1" applyFill="1" applyBorder="1" applyAlignment="1">
      <alignment horizontal="center" vertical="center" wrapText="1"/>
    </xf>
    <xf numFmtId="0" fontId="4" fillId="0" borderId="5" xfId="1133" applyFont="1" applyFill="1" applyBorder="1" applyAlignment="1">
      <alignment horizontal="center" vertical="center" wrapText="1"/>
    </xf>
    <xf numFmtId="0" fontId="4" fillId="0" borderId="6" xfId="1133" applyFont="1" applyFill="1" applyBorder="1" applyAlignment="1">
      <alignment horizontal="center" vertical="center" wrapText="1"/>
    </xf>
    <xf numFmtId="0" fontId="5" fillId="0" borderId="6" xfId="1133" applyFont="1" applyFill="1" applyBorder="1" applyAlignment="1">
      <alignment horizontal="center" vertical="center"/>
    </xf>
    <xf numFmtId="0" fontId="5" fillId="0" borderId="7" xfId="1133" applyFont="1" applyFill="1" applyBorder="1" applyAlignment="1">
      <alignment horizontal="center" vertical="center"/>
    </xf>
    <xf numFmtId="0" fontId="5" fillId="0" borderId="2" xfId="1133" applyFont="1" applyFill="1" applyBorder="1" applyAlignment="1">
      <alignment horizontal="center" vertical="center" wrapText="1"/>
    </xf>
    <xf numFmtId="0" fontId="4" fillId="0" borderId="8" xfId="1133" applyFont="1" applyFill="1" applyBorder="1" applyAlignment="1">
      <alignment horizontal="center" vertical="center" wrapText="1"/>
    </xf>
    <xf numFmtId="0" fontId="5" fillId="0" borderId="8" xfId="1133" applyFont="1" applyFill="1" applyBorder="1" applyAlignment="1">
      <alignment horizontal="center" vertical="center"/>
    </xf>
    <xf numFmtId="0" fontId="5" fillId="0" borderId="1" xfId="1133" applyFont="1" applyFill="1" applyBorder="1" applyAlignment="1">
      <alignment horizontal="left" vertical="center"/>
    </xf>
    <xf numFmtId="183" fontId="4" fillId="0" borderId="9" xfId="1133" applyNumberFormat="1" applyFont="1" applyFill="1" applyBorder="1" applyAlignment="1">
      <alignment horizontal="right" vertical="center"/>
    </xf>
    <xf numFmtId="184" fontId="4" fillId="0" borderId="9" xfId="1133" applyNumberFormat="1" applyFont="1" applyFill="1" applyBorder="1" applyAlignment="1">
      <alignment horizontal="right" vertical="center"/>
    </xf>
    <xf numFmtId="0" fontId="4" fillId="0" borderId="6" xfId="1133" applyFont="1" applyFill="1" applyBorder="1" applyAlignment="1">
      <alignment vertical="center"/>
    </xf>
    <xf numFmtId="0" fontId="4" fillId="0" borderId="10" xfId="1133" applyFont="1" applyFill="1" applyBorder="1" applyAlignment="1">
      <alignment horizontal="left" vertical="center"/>
    </xf>
    <xf numFmtId="4" fontId="4" fillId="0" borderId="9" xfId="1133" applyNumberFormat="1" applyFont="1" applyFill="1" applyBorder="1" applyAlignment="1">
      <alignment horizontal="right" vertical="center"/>
    </xf>
    <xf numFmtId="0" fontId="5" fillId="0" borderId="10" xfId="1133" applyFont="1" applyFill="1" applyBorder="1" applyAlignment="1">
      <alignment horizontal="left" vertical="center"/>
    </xf>
    <xf numFmtId="0" fontId="4" fillId="0" borderId="9" xfId="1133" applyFont="1" applyFill="1" applyBorder="1" applyAlignment="1">
      <alignment horizontal="right" vertical="center"/>
    </xf>
    <xf numFmtId="178" fontId="4" fillId="0" borderId="9" xfId="1133" applyNumberFormat="1" applyFont="1" applyFill="1" applyBorder="1" applyAlignment="1">
      <alignment horizontal="right" vertical="center"/>
    </xf>
    <xf numFmtId="0" fontId="5" fillId="0" borderId="12" xfId="1133" applyFont="1" applyFill="1" applyBorder="1" applyAlignment="1">
      <alignment horizontal="center" vertical="center"/>
    </xf>
    <xf numFmtId="178" fontId="4" fillId="0" borderId="13" xfId="1133" applyNumberFormat="1" applyFont="1" applyFill="1" applyBorder="1" applyAlignment="1">
      <alignment horizontal="right" vertical="center"/>
    </xf>
    <xf numFmtId="183" fontId="4" fillId="0" borderId="13" xfId="1133" applyNumberFormat="1" applyFont="1" applyFill="1" applyBorder="1" applyAlignment="1">
      <alignment horizontal="right" vertical="center"/>
    </xf>
    <xf numFmtId="4" fontId="4" fillId="0" borderId="13" xfId="1133" applyNumberFormat="1" applyFont="1" applyFill="1" applyBorder="1" applyAlignment="1">
      <alignment horizontal="right" vertical="center"/>
    </xf>
    <xf numFmtId="4" fontId="4" fillId="0" borderId="8" xfId="1133" applyNumberFormat="1" applyFont="1" applyFill="1" applyBorder="1" applyAlignment="1">
      <alignment horizontal="right" vertical="center"/>
    </xf>
    <xf numFmtId="0" fontId="12" fillId="0" borderId="0" xfId="1133" applyFont="1" applyFill="1"/>
    <xf numFmtId="183" fontId="12" fillId="0" borderId="0" xfId="1133" applyNumberFormat="1" applyFont="1" applyFill="1"/>
    <xf numFmtId="0" fontId="5" fillId="0" borderId="6" xfId="1133" applyFont="1" applyFill="1" applyBorder="1" applyAlignment="1">
      <alignment horizontal="center" vertical="center" wrapText="1"/>
    </xf>
    <xf numFmtId="0" fontId="4" fillId="0" borderId="9" xfId="1133" applyFont="1" applyFill="1" applyBorder="1" applyAlignment="1">
      <alignment horizontal="center" vertical="center" wrapText="1"/>
    </xf>
    <xf numFmtId="178" fontId="4" fillId="0" borderId="6" xfId="1133" applyNumberFormat="1" applyFont="1" applyFill="1" applyBorder="1" applyAlignment="1">
      <alignment horizontal="right" vertical="center"/>
    </xf>
    <xf numFmtId="181" fontId="4" fillId="0" borderId="6" xfId="1133" applyNumberFormat="1" applyFont="1" applyFill="1" applyBorder="1" applyAlignment="1">
      <alignment vertical="center"/>
    </xf>
    <xf numFmtId="178" fontId="4" fillId="0" borderId="6" xfId="1133" applyNumberFormat="1" applyFont="1" applyFill="1" applyBorder="1" applyAlignment="1">
      <alignment vertical="center"/>
    </xf>
    <xf numFmtId="181" fontId="4" fillId="0" borderId="9" xfId="1133" applyNumberFormat="1" applyFont="1" applyFill="1" applyBorder="1" applyAlignment="1">
      <alignment horizontal="right" vertical="center"/>
    </xf>
    <xf numFmtId="185" fontId="12" fillId="0" borderId="0" xfId="1133" applyNumberFormat="1" applyFont="1" applyFill="1"/>
    <xf numFmtId="180" fontId="13" fillId="0" borderId="0" xfId="141" applyNumberFormat="1" applyFont="1"/>
    <xf numFmtId="180" fontId="4" fillId="0" borderId="0" xfId="141" applyNumberFormat="1" applyFont="1" applyAlignment="1">
      <alignment vertical="center"/>
    </xf>
    <xf numFmtId="180" fontId="8" fillId="0" borderId="0" xfId="141" applyNumberFormat="1" applyFont="1"/>
    <xf numFmtId="180" fontId="7" fillId="0" borderId="0" xfId="141" applyNumberFormat="1" applyFont="1" applyAlignment="1">
      <alignment horizontal="center"/>
    </xf>
    <xf numFmtId="180" fontId="7" fillId="0" borderId="0" xfId="141" applyNumberFormat="1" applyFont="1" applyAlignment="1"/>
    <xf numFmtId="180" fontId="5" fillId="0" borderId="14" xfId="141" applyNumberFormat="1" applyFont="1" applyBorder="1" applyAlignment="1">
      <alignment horizontal="center"/>
    </xf>
    <xf numFmtId="180" fontId="5" fillId="0" borderId="0" xfId="141" applyNumberFormat="1" applyFont="1" applyBorder="1" applyAlignment="1"/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86" fontId="4" fillId="0" borderId="9" xfId="727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right"/>
    </xf>
    <xf numFmtId="0" fontId="13" fillId="0" borderId="0" xfId="1153" applyFont="1" applyFill="1"/>
    <xf numFmtId="0" fontId="5" fillId="0" borderId="0" xfId="1153" applyFont="1" applyFill="1" applyAlignment="1">
      <alignment vertical="center"/>
    </xf>
    <xf numFmtId="0" fontId="5" fillId="0" borderId="0" xfId="1153" applyFont="1" applyFill="1" applyAlignment="1">
      <alignment vertical="center" wrapText="1"/>
    </xf>
    <xf numFmtId="0" fontId="1" fillId="0" borderId="0" xfId="1153" applyFont="1" applyFill="1" applyAlignment="1">
      <alignment vertical="center"/>
    </xf>
    <xf numFmtId="0" fontId="0" fillId="0" borderId="0" xfId="1153" applyFont="1" applyFill="1"/>
    <xf numFmtId="0" fontId="17" fillId="0" borderId="0" xfId="1153" applyFont="1" applyFill="1" applyAlignment="1">
      <alignment horizontal="center"/>
    </xf>
    <xf numFmtId="0" fontId="5" fillId="0" borderId="0" xfId="1153" applyFont="1" applyFill="1" applyBorder="1" applyAlignment="1">
      <alignment vertical="center"/>
    </xf>
    <xf numFmtId="180" fontId="5" fillId="0" borderId="11" xfId="1462" applyNumberFormat="1" applyFont="1" applyFill="1" applyBorder="1" applyAlignment="1">
      <alignment horizontal="right" vertical="center"/>
    </xf>
    <xf numFmtId="0" fontId="5" fillId="0" borderId="4" xfId="1153" applyFont="1" applyFill="1" applyBorder="1" applyAlignment="1">
      <alignment horizontal="center" vertical="center" wrapText="1"/>
    </xf>
    <xf numFmtId="49" fontId="5" fillId="0" borderId="2" xfId="1462" applyNumberFormat="1" applyFont="1" applyFill="1" applyBorder="1" applyAlignment="1">
      <alignment horizontal="center" vertical="center" wrapText="1"/>
    </xf>
    <xf numFmtId="187" fontId="5" fillId="0" borderId="10" xfId="1462" applyNumberFormat="1" applyFont="1" applyFill="1" applyBorder="1" applyAlignment="1" applyProtection="1">
      <alignment horizontal="left" vertical="center" wrapText="1" indent="1"/>
      <protection locked="0"/>
    </xf>
    <xf numFmtId="186" fontId="4" fillId="0" borderId="9" xfId="172" applyNumberFormat="1" applyFont="1" applyFill="1" applyBorder="1" applyAlignment="1">
      <alignment vertical="center"/>
    </xf>
    <xf numFmtId="49" fontId="4" fillId="0" borderId="10" xfId="1462" applyNumberFormat="1" applyFont="1" applyFill="1" applyBorder="1" applyAlignment="1">
      <alignment horizontal="center" vertical="center" wrapText="1"/>
    </xf>
    <xf numFmtId="181" fontId="4" fillId="0" borderId="10" xfId="172" applyNumberFormat="1" applyFont="1" applyFill="1" applyBorder="1" applyAlignment="1">
      <alignment vertical="center"/>
    </xf>
    <xf numFmtId="0" fontId="1" fillId="0" borderId="10" xfId="1153" applyFont="1" applyFill="1" applyBorder="1" applyAlignment="1">
      <alignment vertical="center"/>
    </xf>
    <xf numFmtId="0" fontId="7" fillId="0" borderId="0" xfId="1153" applyFont="1" applyFill="1" applyAlignment="1">
      <alignment horizontal="center"/>
    </xf>
    <xf numFmtId="0" fontId="7" fillId="0" borderId="0" xfId="1153" applyFont="1" applyFill="1"/>
    <xf numFmtId="0" fontId="5" fillId="0" borderId="0" xfId="1153" applyFont="1" applyFill="1" applyBorder="1" applyAlignment="1">
      <alignment vertical="center" wrapText="1"/>
    </xf>
    <xf numFmtId="0" fontId="5" fillId="0" borderId="0" xfId="1153" applyFont="1" applyFill="1" applyBorder="1" applyAlignment="1">
      <alignment horizontal="center" vertical="center" wrapText="1"/>
    </xf>
    <xf numFmtId="0" fontId="1" fillId="0" borderId="0" xfId="1153" applyFont="1" applyFill="1" applyBorder="1" applyAlignment="1">
      <alignment vertical="center"/>
    </xf>
    <xf numFmtId="186" fontId="4" fillId="0" borderId="17" xfId="172" applyNumberFormat="1" applyFont="1" applyFill="1" applyBorder="1" applyAlignment="1">
      <alignment vertical="center"/>
    </xf>
    <xf numFmtId="0" fontId="13" fillId="0" borderId="0" xfId="727" applyFont="1" applyFill="1" applyAlignment="1">
      <alignment vertical="center"/>
    </xf>
    <xf numFmtId="0" fontId="4" fillId="0" borderId="0" xfId="727" applyFont="1" applyFill="1" applyAlignment="1">
      <alignment vertical="center"/>
    </xf>
    <xf numFmtId="0" fontId="4" fillId="0" borderId="0" xfId="727" applyFont="1" applyFill="1" applyAlignment="1">
      <alignment vertical="center" wrapText="1"/>
    </xf>
    <xf numFmtId="0" fontId="5" fillId="0" borderId="0" xfId="258" applyFont="1" applyFill="1" applyAlignment="1">
      <alignment vertical="center" wrapText="1"/>
    </xf>
    <xf numFmtId="0" fontId="4" fillId="0" borderId="0" xfId="727" applyFont="1" applyFill="1"/>
    <xf numFmtId="0" fontId="0" fillId="0" borderId="0" xfId="727" applyFont="1" applyFill="1" applyAlignment="1">
      <alignment horizontal="center"/>
    </xf>
    <xf numFmtId="0" fontId="0" fillId="0" borderId="0" xfId="727" applyFont="1" applyFill="1" applyAlignment="1">
      <alignment horizontal="right"/>
    </xf>
    <xf numFmtId="181" fontId="0" fillId="0" borderId="0" xfId="727" applyNumberFormat="1" applyFont="1" applyFill="1"/>
    <xf numFmtId="181" fontId="0" fillId="0" borderId="0" xfId="727" applyNumberFormat="1" applyFont="1" applyFill="1" applyAlignment="1">
      <alignment horizontal="center" vertical="center"/>
    </xf>
    <xf numFmtId="0" fontId="0" fillId="0" borderId="0" xfId="727" applyFont="1" applyFill="1"/>
    <xf numFmtId="0" fontId="7" fillId="0" borderId="0" xfId="1100" applyFont="1" applyFill="1" applyAlignment="1">
      <alignment horizontal="center"/>
    </xf>
    <xf numFmtId="0" fontId="4" fillId="0" borderId="0" xfId="727" applyFont="1" applyFill="1" applyBorder="1" applyAlignment="1">
      <alignment horizontal="left" vertical="center"/>
    </xf>
    <xf numFmtId="0" fontId="4" fillId="0" borderId="0" xfId="727" applyFont="1" applyFill="1" applyBorder="1" applyAlignment="1">
      <alignment horizontal="right" vertical="center" wrapText="1"/>
    </xf>
    <xf numFmtId="180" fontId="5" fillId="0" borderId="11" xfId="141" applyNumberFormat="1" applyFont="1" applyFill="1" applyBorder="1" applyAlignment="1">
      <alignment horizontal="right" vertical="center"/>
    </xf>
    <xf numFmtId="180" fontId="4" fillId="0" borderId="11" xfId="141" applyNumberFormat="1" applyFont="1" applyFill="1" applyBorder="1" applyAlignment="1">
      <alignment horizontal="right" vertical="center"/>
    </xf>
    <xf numFmtId="180" fontId="5" fillId="0" borderId="5" xfId="727" applyNumberFormat="1" applyFont="1" applyFill="1" applyBorder="1" applyAlignment="1">
      <alignment horizontal="center" vertical="center" wrapText="1"/>
    </xf>
    <xf numFmtId="180" fontId="4" fillId="0" borderId="2" xfId="141" applyNumberFormat="1" applyFont="1" applyFill="1" applyBorder="1" applyAlignment="1">
      <alignment horizontal="center" vertical="center" wrapText="1"/>
    </xf>
    <xf numFmtId="0" fontId="4" fillId="0" borderId="2" xfId="1100" applyFont="1" applyFill="1" applyBorder="1" applyAlignment="1">
      <alignment horizontal="center" vertical="center" wrapText="1"/>
    </xf>
    <xf numFmtId="181" fontId="4" fillId="0" borderId="18" xfId="1100" applyNumberFormat="1" applyFont="1" applyFill="1" applyBorder="1" applyAlignment="1">
      <alignment horizontal="center" vertical="center" wrapText="1"/>
    </xf>
    <xf numFmtId="180" fontId="5" fillId="0" borderId="6" xfId="727" applyNumberFormat="1" applyFont="1" applyFill="1" applyBorder="1" applyAlignment="1">
      <alignment horizontal="center" vertical="center" wrapText="1"/>
    </xf>
    <xf numFmtId="180" fontId="4" fillId="0" borderId="5" xfId="727" applyNumberFormat="1" applyFont="1" applyFill="1" applyBorder="1" applyAlignment="1">
      <alignment horizontal="center" vertical="center" wrapText="1"/>
    </xf>
    <xf numFmtId="0" fontId="5" fillId="0" borderId="8" xfId="1100" applyFont="1" applyFill="1" applyBorder="1" applyAlignment="1">
      <alignment horizontal="center" vertical="center" wrapText="1"/>
    </xf>
    <xf numFmtId="181" fontId="5" fillId="0" borderId="8" xfId="1100" applyNumberFormat="1" applyFont="1" applyFill="1" applyBorder="1" applyAlignment="1">
      <alignment horizontal="center" vertical="center" wrapText="1"/>
    </xf>
    <xf numFmtId="181" fontId="4" fillId="0" borderId="19" xfId="1100" applyNumberFormat="1" applyFont="1" applyFill="1" applyBorder="1" applyAlignment="1">
      <alignment horizontal="center" vertical="center" wrapText="1"/>
    </xf>
    <xf numFmtId="180" fontId="4" fillId="0" borderId="8" xfId="727" applyNumberFormat="1" applyFont="1" applyFill="1" applyBorder="1" applyAlignment="1">
      <alignment horizontal="center" vertical="center" wrapText="1"/>
    </xf>
    <xf numFmtId="186" fontId="4" fillId="0" borderId="9" xfId="727" applyNumberFormat="1" applyFont="1" applyFill="1" applyBorder="1" applyAlignment="1">
      <alignment horizontal="right" vertical="center"/>
    </xf>
    <xf numFmtId="183" fontId="18" fillId="0" borderId="9" xfId="1100" applyNumberFormat="1" applyFont="1" applyFill="1" applyBorder="1" applyAlignment="1">
      <alignment horizontal="left" vertical="center"/>
    </xf>
    <xf numFmtId="186" fontId="4" fillId="0" borderId="17" xfId="66" applyNumberFormat="1" applyFont="1" applyFill="1" applyBorder="1" applyAlignment="1">
      <alignment vertical="center"/>
    </xf>
    <xf numFmtId="183" fontId="5" fillId="0" borderId="9" xfId="258" applyNumberFormat="1" applyFont="1" applyFill="1" applyBorder="1" applyAlignment="1">
      <alignment vertical="center" wrapText="1"/>
    </xf>
    <xf numFmtId="183" fontId="18" fillId="0" borderId="9" xfId="727" applyNumberFormat="1" applyFont="1" applyFill="1" applyBorder="1" applyAlignment="1">
      <alignment vertical="center"/>
    </xf>
    <xf numFmtId="183" fontId="4" fillId="0" borderId="9" xfId="727" applyNumberFormat="1" applyFont="1" applyFill="1" applyBorder="1" applyAlignment="1">
      <alignment horizontal="right" vertical="center"/>
    </xf>
    <xf numFmtId="187" fontId="5" fillId="0" borderId="10" xfId="1462" applyNumberFormat="1" applyFont="1" applyFill="1" applyBorder="1" applyAlignment="1" applyProtection="1">
      <alignment horizontal="left" vertical="center" wrapText="1"/>
      <protection locked="0"/>
    </xf>
    <xf numFmtId="1" fontId="5" fillId="0" borderId="10" xfId="1153" applyNumberFormat="1" applyFont="1" applyFill="1" applyBorder="1" applyAlignment="1" applyProtection="1">
      <alignment horizontal="left" vertical="center" indent="1"/>
      <protection locked="0"/>
    </xf>
    <xf numFmtId="0" fontId="18" fillId="0" borderId="9" xfId="727" applyFont="1" applyFill="1" applyBorder="1" applyAlignment="1">
      <alignment vertical="center"/>
    </xf>
    <xf numFmtId="0" fontId="5" fillId="0" borderId="7" xfId="727" applyNumberFormat="1" applyFont="1" applyFill="1" applyBorder="1" applyAlignment="1">
      <alignment horizontal="center" vertical="center"/>
    </xf>
    <xf numFmtId="0" fontId="4" fillId="0" borderId="8" xfId="727" applyFont="1" applyFill="1" applyBorder="1" applyAlignment="1">
      <alignment horizontal="right"/>
    </xf>
    <xf numFmtId="186" fontId="4" fillId="0" borderId="8" xfId="727" applyNumberFormat="1" applyFont="1" applyFill="1" applyBorder="1" applyAlignment="1">
      <alignment horizontal="right" vertical="center"/>
    </xf>
    <xf numFmtId="181" fontId="19" fillId="0" borderId="8" xfId="141" applyNumberFormat="1" applyFont="1" applyFill="1" applyBorder="1" applyAlignment="1">
      <alignment horizontal="right" vertical="center"/>
    </xf>
    <xf numFmtId="180" fontId="4" fillId="0" borderId="19" xfId="1154" applyNumberFormat="1" applyFont="1" applyFill="1" applyBorder="1" applyAlignment="1">
      <alignment vertical="center"/>
    </xf>
    <xf numFmtId="0" fontId="18" fillId="0" borderId="8" xfId="727" applyFont="1" applyFill="1" applyBorder="1" applyAlignment="1">
      <alignment vertical="center"/>
    </xf>
    <xf numFmtId="1" fontId="5" fillId="0" borderId="0" xfId="1153" applyNumberFormat="1" applyFont="1" applyFill="1" applyBorder="1" applyAlignment="1" applyProtection="1">
      <alignment horizontal="left" vertical="center" indent="1"/>
      <protection locked="0"/>
    </xf>
    <xf numFmtId="0" fontId="4" fillId="0" borderId="0" xfId="727" applyFont="1" applyFill="1" applyAlignment="1">
      <alignment horizontal="right"/>
    </xf>
    <xf numFmtId="181" fontId="4" fillId="0" borderId="0" xfId="727" applyNumberFormat="1" applyFont="1" applyFill="1"/>
    <xf numFmtId="181" fontId="4" fillId="0" borderId="0" xfId="727" applyNumberFormat="1" applyFont="1" applyFill="1" applyAlignment="1">
      <alignment horizontal="center" vertical="center"/>
    </xf>
    <xf numFmtId="0" fontId="4" fillId="0" borderId="0" xfId="727" applyFont="1" applyFill="1" applyAlignment="1">
      <alignment horizontal="center"/>
    </xf>
    <xf numFmtId="0" fontId="1" fillId="0" borderId="0" xfId="727" applyFont="1" applyFill="1" applyAlignment="1">
      <alignment vertical="center"/>
    </xf>
    <xf numFmtId="180" fontId="0" fillId="0" borderId="0" xfId="727" applyNumberFormat="1" applyFont="1" applyFill="1"/>
    <xf numFmtId="0" fontId="4" fillId="0" borderId="0" xfId="727" applyFont="1" applyFill="1" applyBorder="1" applyAlignment="1">
      <alignment horizontal="right" vertical="center"/>
    </xf>
    <xf numFmtId="0" fontId="4" fillId="0" borderId="0" xfId="727" applyFont="1" applyFill="1" applyBorder="1" applyAlignment="1">
      <alignment horizontal="left" vertical="center" wrapText="1"/>
    </xf>
    <xf numFmtId="181" fontId="4" fillId="0" borderId="0" xfId="727" applyNumberFormat="1" applyFont="1" applyFill="1" applyBorder="1" applyAlignment="1">
      <alignment horizontal="left" vertical="center" wrapText="1"/>
    </xf>
    <xf numFmtId="180" fontId="5" fillId="0" borderId="10" xfId="172" applyNumberFormat="1" applyFont="1" applyFill="1" applyBorder="1" applyAlignment="1">
      <alignment horizontal="left" vertical="center" wrapText="1"/>
    </xf>
    <xf numFmtId="0" fontId="18" fillId="0" borderId="9" xfId="1100" applyFont="1" applyFill="1" applyBorder="1" applyAlignment="1">
      <alignment horizontal="left" vertical="center"/>
    </xf>
    <xf numFmtId="1" fontId="5" fillId="0" borderId="10" xfId="172" applyNumberFormat="1" applyFont="1" applyFill="1" applyBorder="1" applyAlignment="1">
      <alignment horizontal="left" vertical="center" indent="1"/>
    </xf>
    <xf numFmtId="186" fontId="4" fillId="0" borderId="9" xfId="141" applyNumberFormat="1" applyFont="1" applyFill="1" applyBorder="1" applyAlignment="1">
      <alignment vertical="center"/>
    </xf>
    <xf numFmtId="0" fontId="5" fillId="0" borderId="10" xfId="172" applyFont="1" applyFill="1" applyBorder="1" applyAlignment="1">
      <alignment horizontal="left" vertical="center" indent="1"/>
    </xf>
    <xf numFmtId="0" fontId="5" fillId="0" borderId="0" xfId="727" applyFont="1" applyFill="1" applyAlignment="1">
      <alignment vertical="center"/>
    </xf>
    <xf numFmtId="49" fontId="5" fillId="0" borderId="10" xfId="172" applyNumberFormat="1" applyFont="1" applyFill="1" applyBorder="1" applyAlignment="1">
      <alignment horizontal="left" vertical="center" indent="1"/>
    </xf>
    <xf numFmtId="180" fontId="5" fillId="0" borderId="10" xfId="141" applyNumberFormat="1" applyFont="1" applyFill="1" applyBorder="1" applyAlignment="1">
      <alignment horizontal="left" vertical="center"/>
    </xf>
    <xf numFmtId="0" fontId="5" fillId="0" borderId="10" xfId="172" applyNumberFormat="1" applyFont="1" applyFill="1" applyBorder="1" applyAlignment="1">
      <alignment horizontal="left" vertical="center"/>
    </xf>
    <xf numFmtId="49" fontId="5" fillId="0" borderId="10" xfId="172" applyNumberFormat="1" applyFont="1" applyFill="1" applyBorder="1" applyAlignment="1">
      <alignment horizontal="left" vertical="center"/>
    </xf>
    <xf numFmtId="1" fontId="5" fillId="0" borderId="10" xfId="1153" applyNumberFormat="1" applyFont="1" applyFill="1" applyBorder="1" applyAlignment="1" applyProtection="1">
      <alignment horizontal="left" vertical="center"/>
      <protection locked="0"/>
    </xf>
    <xf numFmtId="1" fontId="5" fillId="0" borderId="10" xfId="1100" applyNumberFormat="1" applyFont="1" applyFill="1" applyBorder="1" applyAlignment="1" applyProtection="1">
      <alignment horizontal="left" vertical="center" indent="1"/>
      <protection locked="0"/>
    </xf>
    <xf numFmtId="49" fontId="4" fillId="0" borderId="10" xfId="727" applyNumberFormat="1" applyFont="1" applyFill="1" applyBorder="1" applyAlignment="1">
      <alignment horizontal="left" vertical="center" indent="1"/>
    </xf>
    <xf numFmtId="49" fontId="4" fillId="0" borderId="10" xfId="727" applyNumberFormat="1" applyFont="1" applyFill="1" applyBorder="1" applyAlignment="1">
      <alignment horizontal="left" vertical="center"/>
    </xf>
    <xf numFmtId="49" fontId="5" fillId="0" borderId="7" xfId="727" applyNumberFormat="1" applyFont="1" applyFill="1" applyBorder="1" applyAlignment="1">
      <alignment horizontal="center" vertical="center"/>
    </xf>
    <xf numFmtId="186" fontId="4" fillId="0" borderId="8" xfId="727" applyNumberFormat="1" applyFont="1" applyFill="1" applyBorder="1" applyAlignment="1">
      <alignment vertical="center"/>
    </xf>
    <xf numFmtId="0" fontId="4" fillId="0" borderId="0" xfId="727" applyFont="1" applyFill="1" applyAlignment="1">
      <alignment horizontal="center" vertical="center"/>
    </xf>
    <xf numFmtId="0" fontId="4" fillId="0" borderId="0" xfId="727" applyFont="1" applyFill="1" applyAlignment="1">
      <alignment horizontal="right" vertical="center"/>
    </xf>
    <xf numFmtId="180" fontId="4" fillId="0" borderId="0" xfId="727" applyNumberFormat="1" applyFont="1" applyFill="1" applyAlignment="1">
      <alignment vertical="center"/>
    </xf>
    <xf numFmtId="181" fontId="4" fillId="0" borderId="0" xfId="727" applyNumberFormat="1" applyFont="1" applyFill="1" applyAlignment="1">
      <alignment vertical="center"/>
    </xf>
    <xf numFmtId="0" fontId="1" fillId="0" borderId="0" xfId="727" applyFont="1" applyFill="1" applyAlignment="1">
      <alignment horizontal="center" vertical="center"/>
    </xf>
    <xf numFmtId="0" fontId="1" fillId="0" borderId="0" xfId="727" applyFont="1" applyFill="1" applyAlignment="1">
      <alignment horizontal="right" vertical="center"/>
    </xf>
    <xf numFmtId="180" fontId="1" fillId="0" borderId="0" xfId="727" applyNumberFormat="1" applyFont="1" applyFill="1" applyAlignment="1">
      <alignment vertical="center"/>
    </xf>
    <xf numFmtId="181" fontId="1" fillId="0" borderId="0" xfId="727" applyNumberFormat="1" applyFont="1" applyFill="1" applyAlignment="1">
      <alignment vertical="center"/>
    </xf>
    <xf numFmtId="180" fontId="20" fillId="0" borderId="0" xfId="1314" applyNumberFormat="1" applyFont="1" applyFill="1" applyBorder="1" applyAlignment="1"/>
    <xf numFmtId="180" fontId="17" fillId="0" borderId="0" xfId="1314" applyNumberFormat="1" applyFont="1" applyFill="1" applyBorder="1" applyAlignment="1"/>
    <xf numFmtId="180" fontId="5" fillId="0" borderId="0" xfId="1314" applyNumberFormat="1" applyFont="1" applyFill="1" applyBorder="1" applyAlignment="1">
      <alignment vertical="center" wrapText="1"/>
    </xf>
    <xf numFmtId="180" fontId="4" fillId="0" borderId="0" xfId="1314" applyNumberFormat="1" applyFont="1" applyFill="1" applyBorder="1" applyAlignment="1">
      <alignment vertical="center"/>
    </xf>
    <xf numFmtId="180" fontId="5" fillId="0" borderId="11" xfId="1314" applyNumberFormat="1" applyFont="1" applyFill="1" applyBorder="1" applyAlignment="1">
      <alignment horizontal="right" vertical="center"/>
    </xf>
    <xf numFmtId="180" fontId="1" fillId="0" borderId="5" xfId="1314" applyNumberFormat="1" applyFont="1" applyFill="1" applyBorder="1" applyAlignment="1">
      <alignment horizontal="center" vertical="center" wrapText="1"/>
    </xf>
    <xf numFmtId="180" fontId="1" fillId="0" borderId="18" xfId="1314" applyNumberFormat="1" applyFont="1" applyFill="1" applyBorder="1" applyAlignment="1">
      <alignment horizontal="center" vertical="center" wrapText="1"/>
    </xf>
    <xf numFmtId="180" fontId="1" fillId="0" borderId="20" xfId="1314" applyNumberFormat="1" applyFont="1" applyFill="1" applyBorder="1" applyAlignment="1">
      <alignment horizontal="center" vertical="center" wrapText="1"/>
    </xf>
    <xf numFmtId="180" fontId="19" fillId="0" borderId="5" xfId="1314" applyNumberFormat="1" applyFont="1" applyFill="1" applyBorder="1" applyAlignment="1">
      <alignment horizontal="center" vertical="center" wrapText="1"/>
    </xf>
    <xf numFmtId="180" fontId="1" fillId="0" borderId="2" xfId="1314" applyNumberFormat="1" applyFont="1" applyFill="1" applyBorder="1" applyAlignment="1">
      <alignment horizontal="center" vertical="center" wrapText="1"/>
    </xf>
    <xf numFmtId="180" fontId="1" fillId="0" borderId="3" xfId="1314" applyNumberFormat="1" applyFont="1" applyFill="1" applyBorder="1" applyAlignment="1">
      <alignment horizontal="center" vertical="center" wrapText="1"/>
    </xf>
    <xf numFmtId="0" fontId="4" fillId="0" borderId="0" xfId="161" applyFont="1" applyFill="1" applyAlignment="1">
      <alignment horizontal="left" vertical="center" indent="1"/>
    </xf>
    <xf numFmtId="180" fontId="4" fillId="0" borderId="9" xfId="161" applyNumberFormat="1" applyFont="1" applyFill="1" applyBorder="1" applyAlignment="1">
      <alignment vertical="center"/>
    </xf>
    <xf numFmtId="0" fontId="5" fillId="0" borderId="0" xfId="161" applyFont="1" applyFill="1" applyAlignment="1">
      <alignment horizontal="left" vertical="center" indent="1"/>
    </xf>
    <xf numFmtId="0" fontId="4" fillId="0" borderId="11" xfId="161" applyFont="1" applyFill="1" applyBorder="1" applyAlignment="1">
      <alignment horizontal="left" vertical="center" indent="1"/>
    </xf>
    <xf numFmtId="180" fontId="4" fillId="0" borderId="8" xfId="161" applyNumberFormat="1" applyFont="1" applyFill="1" applyBorder="1" applyAlignment="1">
      <alignment vertical="center"/>
    </xf>
    <xf numFmtId="3" fontId="19" fillId="0" borderId="0" xfId="1314" applyNumberFormat="1" applyFont="1" applyFill="1" applyBorder="1" applyAlignment="1">
      <alignment horizontal="right" vertical="center"/>
    </xf>
    <xf numFmtId="180" fontId="13" fillId="0" borderId="0" xfId="177" applyNumberFormat="1" applyFont="1" applyFill="1" applyBorder="1" applyAlignment="1"/>
    <xf numFmtId="180" fontId="4" fillId="0" borderId="0" xfId="177" applyNumberFormat="1" applyFont="1" applyFill="1" applyBorder="1" applyAlignment="1">
      <alignment vertical="center"/>
    </xf>
    <xf numFmtId="180" fontId="4" fillId="0" borderId="0" xfId="177" applyNumberFormat="1" applyFont="1" applyFill="1" applyBorder="1" applyAlignment="1">
      <alignment vertical="center" wrapText="1"/>
    </xf>
    <xf numFmtId="0" fontId="4" fillId="0" borderId="0" xfId="177" applyNumberFormat="1" applyFont="1" applyFill="1" applyBorder="1" applyAlignment="1">
      <alignment vertical="center"/>
    </xf>
    <xf numFmtId="180" fontId="4" fillId="0" borderId="0" xfId="177" applyNumberFormat="1" applyFont="1" applyFill="1" applyBorder="1" applyAlignment="1"/>
    <xf numFmtId="0" fontId="0" fillId="0" borderId="0" xfId="0" applyFont="1" applyFill="1"/>
    <xf numFmtId="180" fontId="8" fillId="0" borderId="0" xfId="177" applyNumberFormat="1" applyFont="1" applyFill="1" applyBorder="1" applyAlignment="1">
      <alignment horizontal="left" vertical="center"/>
    </xf>
    <xf numFmtId="180" fontId="8" fillId="0" borderId="0" xfId="177" applyNumberFormat="1" applyFont="1" applyFill="1" applyBorder="1" applyAlignment="1"/>
    <xf numFmtId="180" fontId="8" fillId="0" borderId="0" xfId="177" applyNumberFormat="1" applyFont="1" applyFill="1" applyBorder="1" applyAlignment="1">
      <alignment horizontal="right"/>
    </xf>
    <xf numFmtId="180" fontId="21" fillId="0" borderId="0" xfId="175" applyNumberFormat="1" applyFont="1" applyFill="1" applyBorder="1" applyAlignment="1">
      <alignment horizontal="center"/>
    </xf>
    <xf numFmtId="180" fontId="5" fillId="0" borderId="0" xfId="177" applyNumberFormat="1" applyFont="1" applyFill="1" applyBorder="1" applyAlignment="1">
      <alignment vertical="center" wrapText="1"/>
    </xf>
    <xf numFmtId="180" fontId="5" fillId="0" borderId="0" xfId="177" applyNumberFormat="1" applyFont="1" applyFill="1" applyBorder="1" applyAlignment="1">
      <alignment horizontal="right" vertical="center" wrapText="1"/>
    </xf>
    <xf numFmtId="180" fontId="5" fillId="0" borderId="0" xfId="177" applyNumberFormat="1" applyFont="1" applyFill="1" applyBorder="1" applyAlignment="1">
      <alignment horizontal="right" vertical="center"/>
    </xf>
    <xf numFmtId="180" fontId="5" fillId="0" borderId="1" xfId="177" applyNumberFormat="1" applyFont="1" applyFill="1" applyBorder="1" applyAlignment="1">
      <alignment horizontal="center" vertical="center" wrapText="1"/>
    </xf>
    <xf numFmtId="180" fontId="5" fillId="0" borderId="6" xfId="177" applyNumberFormat="1" applyFont="1" applyFill="1" applyBorder="1" applyAlignment="1">
      <alignment horizontal="center" vertical="center" wrapText="1"/>
    </xf>
    <xf numFmtId="180" fontId="5" fillId="0" borderId="2" xfId="177" applyNumberFormat="1" applyFont="1" applyFill="1" applyBorder="1" applyAlignment="1">
      <alignment horizontal="center" vertical="center" wrapText="1"/>
    </xf>
    <xf numFmtId="180" fontId="4" fillId="0" borderId="7" xfId="177" applyNumberFormat="1" applyFont="1" applyFill="1" applyBorder="1" applyAlignment="1">
      <alignment horizontal="center" vertical="center" wrapText="1"/>
    </xf>
    <xf numFmtId="180" fontId="5" fillId="0" borderId="8" xfId="177" applyNumberFormat="1" applyFont="1" applyFill="1" applyBorder="1" applyAlignment="1">
      <alignment horizontal="center" vertical="center" wrapText="1"/>
    </xf>
    <xf numFmtId="49" fontId="5" fillId="0" borderId="1" xfId="177" applyNumberFormat="1" applyFont="1" applyFill="1" applyBorder="1" applyAlignment="1">
      <alignment horizontal="center" vertical="center"/>
    </xf>
    <xf numFmtId="186" fontId="4" fillId="0" borderId="6" xfId="177" applyNumberFormat="1" applyFont="1" applyFill="1" applyBorder="1" applyAlignment="1">
      <alignment horizontal="right" vertical="center"/>
    </xf>
    <xf numFmtId="186" fontId="4" fillId="0" borderId="6" xfId="177" applyNumberFormat="1" applyFont="1" applyFill="1" applyBorder="1" applyAlignment="1">
      <alignment vertical="center"/>
    </xf>
    <xf numFmtId="181" fontId="4" fillId="0" borderId="10" xfId="177" applyNumberFormat="1" applyFont="1" applyFill="1" applyBorder="1" applyAlignment="1">
      <alignment vertical="center"/>
    </xf>
    <xf numFmtId="49" fontId="4" fillId="0" borderId="10" xfId="177" applyNumberFormat="1" applyFont="1" applyFill="1" applyBorder="1" applyAlignment="1">
      <alignment horizontal="left" vertical="center"/>
    </xf>
    <xf numFmtId="186" fontId="4" fillId="0" borderId="9" xfId="177" applyNumberFormat="1" applyFont="1" applyFill="1" applyBorder="1" applyAlignment="1">
      <alignment horizontal="right" vertical="center"/>
    </xf>
    <xf numFmtId="186" fontId="4" fillId="0" borderId="9" xfId="177" applyNumberFormat="1" applyFont="1" applyFill="1" applyBorder="1" applyAlignment="1">
      <alignment vertical="center"/>
    </xf>
    <xf numFmtId="49" fontId="22" fillId="0" borderId="10" xfId="177" applyNumberFormat="1" applyFont="1" applyFill="1" applyBorder="1" applyAlignment="1">
      <alignment horizontal="left" vertical="center" indent="1"/>
    </xf>
    <xf numFmtId="49" fontId="4" fillId="0" borderId="10" xfId="177" applyNumberFormat="1" applyFont="1" applyFill="1" applyBorder="1" applyAlignment="1">
      <alignment horizontal="left" vertical="center" indent="1"/>
    </xf>
    <xf numFmtId="49" fontId="5" fillId="0" borderId="10" xfId="177" applyNumberFormat="1" applyFont="1" applyFill="1" applyBorder="1" applyAlignment="1">
      <alignment horizontal="left" vertical="center" indent="1"/>
    </xf>
    <xf numFmtId="49" fontId="5" fillId="0" borderId="10" xfId="177" applyNumberFormat="1" applyFont="1" applyFill="1" applyBorder="1" applyAlignment="1">
      <alignment horizontal="left" vertical="center"/>
    </xf>
    <xf numFmtId="49" fontId="5" fillId="0" borderId="10" xfId="177" applyNumberFormat="1" applyFont="1" applyFill="1" applyBorder="1" applyAlignment="1">
      <alignment horizontal="left" vertical="center" wrapText="1" indent="1"/>
    </xf>
    <xf numFmtId="180" fontId="5" fillId="0" borderId="10" xfId="177" applyNumberFormat="1" applyFont="1" applyFill="1" applyBorder="1" applyAlignment="1">
      <alignment horizontal="left" vertical="center" indent="1" shrinkToFit="1"/>
    </xf>
    <xf numFmtId="180" fontId="4" fillId="0" borderId="10" xfId="177" applyNumberFormat="1" applyFont="1" applyFill="1" applyBorder="1" applyAlignment="1">
      <alignment horizontal="left" vertical="center" indent="1"/>
    </xf>
    <xf numFmtId="180" fontId="5" fillId="0" borderId="10" xfId="177" applyNumberFormat="1" applyFont="1" applyFill="1" applyBorder="1" applyAlignment="1">
      <alignment horizontal="left" vertical="center" indent="1"/>
    </xf>
    <xf numFmtId="180" fontId="4" fillId="0" borderId="0" xfId="177" applyNumberFormat="1" applyFont="1" applyFill="1" applyBorder="1" applyAlignment="1">
      <alignment horizontal="left" vertical="center" indent="1"/>
    </xf>
    <xf numFmtId="180" fontId="4" fillId="0" borderId="17" xfId="161" applyNumberFormat="1" applyFont="1" applyFill="1" applyBorder="1" applyAlignment="1">
      <alignment vertical="center"/>
    </xf>
    <xf numFmtId="180" fontId="5" fillId="0" borderId="10" xfId="177" applyNumberFormat="1" applyFont="1" applyFill="1" applyBorder="1" applyAlignment="1">
      <alignment vertical="center"/>
    </xf>
    <xf numFmtId="49" fontId="23" fillId="0" borderId="10" xfId="177" applyNumberFormat="1" applyFont="1" applyFill="1" applyBorder="1" applyAlignment="1">
      <alignment horizontal="left" vertical="center" indent="1" shrinkToFit="1"/>
    </xf>
    <xf numFmtId="49" fontId="23" fillId="0" borderId="7" xfId="177" applyNumberFormat="1" applyFont="1" applyFill="1" applyBorder="1" applyAlignment="1">
      <alignment horizontal="left" vertical="center" indent="1" shrinkToFit="1"/>
    </xf>
    <xf numFmtId="186" fontId="4" fillId="0" borderId="8" xfId="177" applyNumberFormat="1" applyFont="1" applyFill="1" applyBorder="1" applyAlignment="1">
      <alignment horizontal="right" vertical="center"/>
    </xf>
    <xf numFmtId="186" fontId="4" fillId="0" borderId="8" xfId="177" applyNumberFormat="1" applyFont="1" applyFill="1" applyBorder="1" applyAlignment="1">
      <alignment vertical="center"/>
    </xf>
    <xf numFmtId="181" fontId="4" fillId="0" borderId="7" xfId="177" applyNumberFormat="1" applyFont="1" applyFill="1" applyBorder="1" applyAlignment="1">
      <alignment vertical="center"/>
    </xf>
    <xf numFmtId="181" fontId="4" fillId="0" borderId="0" xfId="177" applyNumberFormat="1" applyFont="1" applyFill="1" applyBorder="1" applyAlignment="1">
      <alignment vertical="center"/>
    </xf>
    <xf numFmtId="0" fontId="11" fillId="0" borderId="0" xfId="141" applyFont="1" applyFill="1" applyBorder="1"/>
    <xf numFmtId="0" fontId="4" fillId="0" borderId="0" xfId="1154" applyFont="1" applyFill="1" applyBorder="1" applyAlignment="1">
      <alignment vertical="center"/>
    </xf>
    <xf numFmtId="0" fontId="4" fillId="0" borderId="0" xfId="1154" applyFont="1" applyFill="1" applyBorder="1" applyAlignment="1">
      <alignment vertical="center" wrapText="1"/>
    </xf>
    <xf numFmtId="0" fontId="19" fillId="0" borderId="0" xfId="141" applyFont="1" applyFill="1" applyBorder="1"/>
    <xf numFmtId="0" fontId="8" fillId="0" borderId="0" xfId="141" applyFont="1" applyFill="1"/>
    <xf numFmtId="0" fontId="8" fillId="0" borderId="0" xfId="141" applyFont="1" applyFill="1" applyBorder="1"/>
    <xf numFmtId="0" fontId="8" fillId="0" borderId="0" xfId="141" applyFont="1" applyFill="1" applyAlignment="1">
      <alignment vertical="center"/>
    </xf>
    <xf numFmtId="49" fontId="21" fillId="0" borderId="0" xfId="1154" applyNumberFormat="1" applyFont="1" applyFill="1" applyAlignment="1"/>
    <xf numFmtId="49" fontId="5" fillId="0" borderId="0" xfId="1154" applyNumberFormat="1" applyFont="1" applyFill="1" applyAlignment="1">
      <alignment vertical="center"/>
    </xf>
    <xf numFmtId="3" fontId="4" fillId="0" borderId="0" xfId="1154" applyNumberFormat="1" applyFont="1" applyFill="1" applyAlignment="1">
      <alignment vertical="center"/>
    </xf>
    <xf numFmtId="180" fontId="5" fillId="0" borderId="11" xfId="1154" applyNumberFormat="1" applyFont="1" applyFill="1" applyBorder="1" applyAlignment="1">
      <alignment horizontal="right" vertical="center"/>
    </xf>
    <xf numFmtId="49" fontId="5" fillId="0" borderId="4" xfId="1154" applyNumberFormat="1" applyFont="1" applyFill="1" applyBorder="1" applyAlignment="1">
      <alignment horizontal="center" vertical="center" wrapText="1"/>
    </xf>
    <xf numFmtId="49" fontId="5" fillId="0" borderId="2" xfId="1154" applyNumberFormat="1" applyFont="1" applyFill="1" applyBorder="1" applyAlignment="1">
      <alignment horizontal="center" vertical="center" wrapText="1"/>
    </xf>
    <xf numFmtId="49" fontId="5" fillId="0" borderId="5" xfId="1154" applyNumberFormat="1" applyFont="1" applyFill="1" applyBorder="1" applyAlignment="1">
      <alignment horizontal="center" vertical="center" wrapText="1"/>
    </xf>
    <xf numFmtId="0" fontId="5" fillId="0" borderId="20" xfId="141" applyFont="1" applyFill="1" applyBorder="1" applyAlignment="1">
      <alignment horizontal="center" vertical="center"/>
    </xf>
    <xf numFmtId="186" fontId="4" fillId="0" borderId="10" xfId="141" applyNumberFormat="1" applyFont="1" applyFill="1" applyBorder="1" applyAlignment="1">
      <alignment vertical="center"/>
    </xf>
    <xf numFmtId="0" fontId="19" fillId="0" borderId="1" xfId="141" applyFont="1" applyFill="1" applyBorder="1"/>
    <xf numFmtId="0" fontId="5" fillId="0" borderId="0" xfId="183" applyNumberFormat="1" applyFont="1" applyFill="1" applyBorder="1" applyAlignment="1">
      <alignment vertical="center"/>
    </xf>
    <xf numFmtId="0" fontId="19" fillId="0" borderId="10" xfId="141" applyFont="1" applyFill="1" applyBorder="1"/>
    <xf numFmtId="0" fontId="22" fillId="0" borderId="0" xfId="183" applyNumberFormat="1" applyFont="1" applyFill="1" applyBorder="1" applyAlignment="1">
      <alignment vertical="center"/>
    </xf>
    <xf numFmtId="0" fontId="22" fillId="0" borderId="0" xfId="183" applyNumberFormat="1" applyFont="1" applyFill="1" applyBorder="1" applyAlignment="1">
      <alignment horizontal="left" vertical="center"/>
    </xf>
    <xf numFmtId="0" fontId="4" fillId="0" borderId="0" xfId="183" applyNumberFormat="1" applyFont="1" applyFill="1" applyBorder="1" applyAlignment="1">
      <alignment horizontal="left" vertical="center"/>
    </xf>
    <xf numFmtId="0" fontId="4" fillId="0" borderId="0" xfId="183" applyNumberFormat="1" applyFont="1" applyFill="1" applyBorder="1" applyAlignment="1">
      <alignment vertical="center"/>
    </xf>
    <xf numFmtId="187" fontId="19" fillId="0" borderId="10" xfId="141" applyNumberFormat="1" applyFont="1" applyFill="1" applyBorder="1"/>
    <xf numFmtId="0" fontId="8" fillId="0" borderId="10" xfId="141" applyFont="1" applyFill="1" applyBorder="1" applyAlignment="1">
      <alignment vertical="center"/>
    </xf>
    <xf numFmtId="0" fontId="5" fillId="0" borderId="9" xfId="183" applyNumberFormat="1" applyFont="1" applyFill="1" applyBorder="1" applyAlignment="1">
      <alignment vertical="center"/>
    </xf>
    <xf numFmtId="0" fontId="5" fillId="0" borderId="10" xfId="183" applyNumberFormat="1" applyFont="1" applyFill="1" applyBorder="1" applyAlignment="1">
      <alignment vertical="center"/>
    </xf>
    <xf numFmtId="0" fontId="4" fillId="0" borderId="9" xfId="183" applyNumberFormat="1" applyFont="1" applyFill="1" applyBorder="1" applyAlignment="1">
      <alignment vertical="center"/>
    </xf>
    <xf numFmtId="0" fontId="4" fillId="0" borderId="10" xfId="183" applyNumberFormat="1" applyFont="1" applyFill="1" applyBorder="1" applyAlignment="1">
      <alignment vertical="center"/>
    </xf>
    <xf numFmtId="187" fontId="4" fillId="0" borderId="9" xfId="141" applyNumberFormat="1" applyFont="1" applyFill="1" applyBorder="1" applyAlignment="1">
      <alignment vertical="center"/>
    </xf>
    <xf numFmtId="187" fontId="4" fillId="0" borderId="10" xfId="141" applyNumberFormat="1" applyFont="1" applyFill="1" applyBorder="1" applyAlignment="1">
      <alignment vertical="center"/>
    </xf>
    <xf numFmtId="0" fontId="4" fillId="0" borderId="11" xfId="183" applyNumberFormat="1" applyFont="1" applyFill="1" applyBorder="1" applyAlignment="1">
      <alignment vertical="center"/>
    </xf>
    <xf numFmtId="0" fontId="8" fillId="0" borderId="7" xfId="141" applyFont="1" applyFill="1" applyBorder="1" applyAlignment="1">
      <alignment vertical="center"/>
    </xf>
    <xf numFmtId="187" fontId="4" fillId="0" borderId="7" xfId="141" applyNumberFormat="1" applyFont="1" applyFill="1" applyBorder="1" applyAlignment="1">
      <alignment vertical="center"/>
    </xf>
    <xf numFmtId="0" fontId="19" fillId="0" borderId="7" xfId="141" applyFont="1" applyFill="1" applyBorder="1"/>
    <xf numFmtId="0" fontId="19" fillId="0" borderId="0" xfId="141" applyFont="1" applyFill="1"/>
    <xf numFmtId="0" fontId="8" fillId="0" borderId="11" xfId="141" applyFont="1" applyFill="1" applyBorder="1"/>
    <xf numFmtId="0" fontId="13" fillId="0" borderId="0" xfId="161" applyFont="1" applyFill="1"/>
    <xf numFmtId="0" fontId="4" fillId="0" borderId="0" xfId="161" applyFont="1" applyFill="1" applyAlignment="1">
      <alignment vertical="center"/>
    </xf>
    <xf numFmtId="0" fontId="4" fillId="0" borderId="0" xfId="161" applyFont="1" applyFill="1" applyAlignment="1">
      <alignment vertical="center" wrapText="1"/>
    </xf>
    <xf numFmtId="0" fontId="0" fillId="0" borderId="0" xfId="161" applyFont="1" applyFill="1"/>
    <xf numFmtId="0" fontId="7" fillId="0" borderId="0" xfId="161" applyFont="1" applyFill="1" applyAlignment="1">
      <alignment horizontal="center"/>
    </xf>
    <xf numFmtId="180" fontId="5" fillId="0" borderId="11" xfId="161" applyNumberFormat="1" applyFont="1" applyFill="1" applyBorder="1" applyAlignment="1">
      <alignment horizontal="right" vertical="center"/>
    </xf>
    <xf numFmtId="180" fontId="4" fillId="0" borderId="11" xfId="161" applyNumberFormat="1" applyFont="1" applyFill="1" applyBorder="1" applyAlignment="1">
      <alignment horizontal="right" vertical="center"/>
    </xf>
    <xf numFmtId="180" fontId="5" fillId="0" borderId="1" xfId="161" applyNumberFormat="1" applyFont="1" applyFill="1" applyBorder="1" applyAlignment="1">
      <alignment horizontal="center" vertical="center" wrapText="1"/>
    </xf>
    <xf numFmtId="180" fontId="4" fillId="0" borderId="6" xfId="161" applyNumberFormat="1" applyFont="1" applyFill="1" applyBorder="1" applyAlignment="1">
      <alignment horizontal="center" vertical="center" wrapText="1"/>
    </xf>
    <xf numFmtId="0" fontId="4" fillId="0" borderId="6" xfId="161" applyFont="1" applyFill="1" applyBorder="1" applyAlignment="1">
      <alignment horizontal="center" vertical="center" wrapText="1"/>
    </xf>
    <xf numFmtId="180" fontId="5" fillId="0" borderId="6" xfId="161" applyNumberFormat="1" applyFont="1" applyFill="1" applyBorder="1" applyAlignment="1">
      <alignment horizontal="center" vertical="center" wrapText="1"/>
    </xf>
    <xf numFmtId="180" fontId="4" fillId="0" borderId="7" xfId="161" applyNumberFormat="1" applyFont="1" applyFill="1" applyBorder="1" applyAlignment="1">
      <alignment horizontal="center" vertical="center" wrapText="1"/>
    </xf>
    <xf numFmtId="180" fontId="4" fillId="0" borderId="9" xfId="161" applyNumberFormat="1" applyFont="1" applyFill="1" applyBorder="1" applyAlignment="1">
      <alignment horizontal="center" vertical="center" wrapText="1"/>
    </xf>
    <xf numFmtId="180" fontId="5" fillId="0" borderId="9" xfId="161" applyNumberFormat="1" applyFont="1" applyFill="1" applyBorder="1" applyAlignment="1">
      <alignment horizontal="center" vertical="center" wrapText="1"/>
    </xf>
    <xf numFmtId="0" fontId="5" fillId="0" borderId="9" xfId="161" applyFont="1" applyFill="1" applyBorder="1" applyAlignment="1">
      <alignment horizontal="center" vertical="center" wrapText="1"/>
    </xf>
    <xf numFmtId="0" fontId="4" fillId="0" borderId="9" xfId="161" applyFont="1" applyFill="1" applyBorder="1" applyAlignment="1">
      <alignment horizontal="center" vertical="center" wrapText="1"/>
    </xf>
    <xf numFmtId="187" fontId="5" fillId="0" borderId="10" xfId="175" applyNumberFormat="1" applyFont="1" applyFill="1" applyBorder="1" applyAlignment="1" applyProtection="1">
      <alignment horizontal="left" vertical="center" wrapText="1"/>
      <protection locked="0"/>
    </xf>
    <xf numFmtId="0" fontId="18" fillId="0" borderId="9" xfId="161" applyNumberFormat="1" applyFont="1" applyFill="1" applyBorder="1" applyAlignment="1">
      <alignment vertical="center" wrapText="1"/>
    </xf>
    <xf numFmtId="187" fontId="18" fillId="0" borderId="9" xfId="161" applyNumberFormat="1" applyFont="1" applyFill="1" applyBorder="1" applyAlignment="1">
      <alignment vertical="center"/>
    </xf>
    <xf numFmtId="0" fontId="5" fillId="0" borderId="10" xfId="175" applyNumberFormat="1" applyFont="1" applyFill="1" applyBorder="1" applyAlignment="1">
      <alignment horizontal="left" vertical="center"/>
    </xf>
    <xf numFmtId="0" fontId="5" fillId="0" borderId="10" xfId="175" applyNumberFormat="1" applyFont="1" applyFill="1" applyBorder="1" applyAlignment="1">
      <alignment horizontal="left" vertical="center" indent="1"/>
    </xf>
    <xf numFmtId="0" fontId="18" fillId="0" borderId="9" xfId="161" applyFont="1" applyFill="1" applyBorder="1" applyAlignment="1">
      <alignment vertical="center"/>
    </xf>
    <xf numFmtId="178" fontId="4" fillId="0" borderId="9" xfId="161" applyNumberFormat="1" applyFont="1" applyFill="1" applyBorder="1" applyAlignment="1">
      <alignment vertical="center"/>
    </xf>
    <xf numFmtId="0" fontId="5" fillId="0" borderId="7" xfId="161" applyFont="1" applyFill="1" applyBorder="1" applyAlignment="1">
      <alignment horizontal="center" vertical="center"/>
    </xf>
    <xf numFmtId="0" fontId="4" fillId="0" borderId="8" xfId="161" applyNumberFormat="1" applyFont="1" applyFill="1" applyBorder="1" applyAlignment="1">
      <alignment vertical="center"/>
    </xf>
    <xf numFmtId="0" fontId="0" fillId="0" borderId="7" xfId="161" applyFont="1" applyFill="1" applyBorder="1"/>
    <xf numFmtId="180" fontId="13" fillId="0" borderId="0" xfId="141" applyNumberFormat="1" applyFont="1" applyFill="1"/>
    <xf numFmtId="180" fontId="4" fillId="0" borderId="0" xfId="141" applyNumberFormat="1" applyFont="1" applyFill="1" applyAlignment="1">
      <alignment vertical="center"/>
    </xf>
    <xf numFmtId="180" fontId="4" fillId="0" borderId="0" xfId="141" applyNumberFormat="1" applyFont="1" applyFill="1" applyAlignment="1">
      <alignment vertical="center" wrapText="1"/>
    </xf>
    <xf numFmtId="180" fontId="4" fillId="0" borderId="0" xfId="141" applyNumberFormat="1" applyFont="1" applyFill="1"/>
    <xf numFmtId="180" fontId="8" fillId="0" borderId="0" xfId="141" applyNumberFormat="1" applyFont="1" applyFill="1"/>
    <xf numFmtId="180" fontId="7" fillId="0" borderId="0" xfId="141" applyNumberFormat="1" applyFont="1" applyFill="1" applyAlignment="1">
      <alignment horizontal="center"/>
    </xf>
    <xf numFmtId="180" fontId="5" fillId="0" borderId="2" xfId="141" applyNumberFormat="1" applyFont="1" applyFill="1" applyBorder="1" applyAlignment="1">
      <alignment horizontal="center" vertical="center" wrapText="1"/>
    </xf>
    <xf numFmtId="180" fontId="4" fillId="0" borderId="3" xfId="141" applyNumberFormat="1" applyFont="1" applyFill="1" applyBorder="1" applyAlignment="1">
      <alignment horizontal="center" vertical="center" wrapText="1"/>
    </xf>
    <xf numFmtId="180" fontId="5" fillId="0" borderId="6" xfId="141" applyNumberFormat="1" applyFont="1" applyFill="1" applyBorder="1" applyAlignment="1">
      <alignment horizontal="center" vertical="center" wrapText="1"/>
    </xf>
    <xf numFmtId="180" fontId="5" fillId="0" borderId="3" xfId="141" applyNumberFormat="1" applyFont="1" applyFill="1" applyBorder="1" applyAlignment="1">
      <alignment horizontal="center" vertical="center" wrapText="1"/>
    </xf>
    <xf numFmtId="180" fontId="5" fillId="0" borderId="5" xfId="141" applyNumberFormat="1" applyFont="1" applyFill="1" applyBorder="1" applyAlignment="1">
      <alignment horizontal="center" vertical="center" wrapText="1"/>
    </xf>
    <xf numFmtId="180" fontId="4" fillId="0" borderId="8" xfId="141" applyNumberFormat="1" applyFont="1" applyFill="1" applyBorder="1" applyAlignment="1">
      <alignment horizontal="center" vertical="center" wrapText="1"/>
    </xf>
    <xf numFmtId="1" fontId="5" fillId="0" borderId="9" xfId="141" applyNumberFormat="1" applyFont="1" applyFill="1" applyBorder="1" applyAlignment="1" applyProtection="1">
      <alignment vertical="center"/>
      <protection locked="0"/>
    </xf>
    <xf numFmtId="180" fontId="4" fillId="0" borderId="9" xfId="141" applyNumberFormat="1" applyFont="1" applyFill="1" applyBorder="1" applyAlignment="1">
      <alignment vertical="center"/>
    </xf>
    <xf numFmtId="180" fontId="4" fillId="0" borderId="18" xfId="141" applyNumberFormat="1" applyFont="1" applyFill="1" applyBorder="1" applyAlignment="1">
      <alignment vertical="center"/>
    </xf>
    <xf numFmtId="180" fontId="4" fillId="0" borderId="6" xfId="141" applyNumberFormat="1" applyFont="1" applyFill="1" applyBorder="1" applyAlignment="1">
      <alignment vertical="center"/>
    </xf>
    <xf numFmtId="180" fontId="4" fillId="0" borderId="20" xfId="1154" applyNumberFormat="1" applyFont="1" applyFill="1" applyBorder="1" applyAlignment="1">
      <alignment vertical="center"/>
    </xf>
    <xf numFmtId="0" fontId="18" fillId="0" borderId="9" xfId="141" applyNumberFormat="1" applyFont="1" applyFill="1" applyBorder="1" applyAlignment="1">
      <alignment vertical="center" wrapText="1"/>
    </xf>
    <xf numFmtId="1" fontId="5" fillId="0" borderId="9" xfId="141" applyNumberFormat="1" applyFont="1" applyFill="1" applyBorder="1" applyAlignment="1" applyProtection="1">
      <alignment horizontal="left" vertical="center" indent="1"/>
      <protection locked="0"/>
    </xf>
    <xf numFmtId="180" fontId="4" fillId="0" borderId="17" xfId="141" applyNumberFormat="1" applyFont="1" applyFill="1" applyBorder="1" applyAlignment="1">
      <alignment vertical="center"/>
    </xf>
    <xf numFmtId="180" fontId="4" fillId="0" borderId="0" xfId="1154" applyNumberFormat="1" applyFont="1" applyFill="1" applyBorder="1" applyAlignment="1">
      <alignment vertical="center"/>
    </xf>
    <xf numFmtId="1" fontId="5" fillId="0" borderId="9" xfId="141" applyNumberFormat="1" applyFont="1" applyFill="1" applyBorder="1" applyAlignment="1" applyProtection="1">
      <alignment horizontal="left" vertical="center" indent="2"/>
      <protection locked="0"/>
    </xf>
    <xf numFmtId="180" fontId="4" fillId="0" borderId="17" xfId="1154" applyNumberFormat="1" applyFont="1" applyFill="1" applyBorder="1" applyAlignment="1">
      <alignment vertical="center"/>
    </xf>
    <xf numFmtId="180" fontId="4" fillId="0" borderId="9" xfId="1154" applyNumberFormat="1" applyFont="1" applyFill="1" applyBorder="1" applyAlignment="1">
      <alignment vertical="center"/>
    </xf>
    <xf numFmtId="181" fontId="19" fillId="0" borderId="17" xfId="141" applyNumberFormat="1" applyFont="1" applyFill="1" applyBorder="1" applyAlignment="1">
      <alignment horizontal="right" vertical="center"/>
    </xf>
    <xf numFmtId="180" fontId="4" fillId="0" borderId="0" xfId="141" applyNumberFormat="1" applyFont="1" applyFill="1" applyBorder="1" applyAlignment="1">
      <alignment vertical="center"/>
    </xf>
    <xf numFmtId="187" fontId="5" fillId="0" borderId="17" xfId="141" applyNumberFormat="1" applyFont="1" applyFill="1" applyBorder="1" applyAlignment="1">
      <alignment horizontal="left" vertical="center" indent="1"/>
    </xf>
    <xf numFmtId="180" fontId="4" fillId="0" borderId="10" xfId="141" applyNumberFormat="1" applyFont="1" applyFill="1" applyBorder="1" applyAlignment="1">
      <alignment vertical="center"/>
    </xf>
    <xf numFmtId="180" fontId="4" fillId="0" borderId="10" xfId="1154" applyNumberFormat="1" applyFont="1" applyFill="1" applyBorder="1" applyAlignment="1">
      <alignment vertical="center"/>
    </xf>
    <xf numFmtId="180" fontId="18" fillId="0" borderId="9" xfId="141" applyNumberFormat="1" applyFont="1" applyFill="1" applyBorder="1" applyAlignment="1">
      <alignment vertical="center" wrapText="1"/>
    </xf>
    <xf numFmtId="1" fontId="5" fillId="0" borderId="9" xfId="175" applyNumberFormat="1" applyFont="1" applyFill="1" applyBorder="1" applyAlignment="1" applyProtection="1">
      <alignment horizontal="left" vertical="center" indent="2"/>
      <protection locked="0"/>
    </xf>
    <xf numFmtId="180" fontId="5" fillId="0" borderId="9" xfId="141" applyNumberFormat="1" applyFont="1" applyFill="1" applyBorder="1" applyAlignment="1">
      <alignment horizontal="left" vertical="center"/>
    </xf>
    <xf numFmtId="180" fontId="4" fillId="0" borderId="9" xfId="141" applyNumberFormat="1" applyFont="1" applyFill="1" applyBorder="1" applyAlignment="1">
      <alignment horizontal="right" vertical="center"/>
    </xf>
    <xf numFmtId="49" fontId="5" fillId="0" borderId="9" xfId="141" applyNumberFormat="1" applyFont="1" applyFill="1" applyBorder="1" applyAlignment="1">
      <alignment horizontal="left" vertical="center" indent="1"/>
    </xf>
    <xf numFmtId="180" fontId="5" fillId="0" borderId="9" xfId="141" applyNumberFormat="1" applyFont="1" applyFill="1" applyBorder="1" applyAlignment="1">
      <alignment horizontal="left" vertical="center" indent="1"/>
    </xf>
    <xf numFmtId="0" fontId="4" fillId="0" borderId="9" xfId="141" applyNumberFormat="1" applyFont="1" applyFill="1" applyBorder="1" applyAlignment="1">
      <alignment vertical="center" wrapText="1"/>
    </xf>
    <xf numFmtId="180" fontId="5" fillId="0" borderId="8" xfId="141" applyNumberFormat="1" applyFont="1" applyFill="1" applyBorder="1" applyAlignment="1">
      <alignment horizontal="center" vertical="center"/>
    </xf>
    <xf numFmtId="180" fontId="4" fillId="0" borderId="8" xfId="141" applyNumberFormat="1" applyFont="1" applyFill="1" applyBorder="1" applyAlignment="1">
      <alignment vertical="center"/>
    </xf>
    <xf numFmtId="180" fontId="4" fillId="0" borderId="8" xfId="1154" applyNumberFormat="1" applyFont="1" applyFill="1" applyBorder="1" applyAlignment="1">
      <alignment vertical="center"/>
    </xf>
    <xf numFmtId="180" fontId="4" fillId="0" borderId="11" xfId="141" applyNumberFormat="1" applyFont="1" applyFill="1" applyBorder="1" applyAlignment="1">
      <alignment vertical="center"/>
    </xf>
    <xf numFmtId="0" fontId="4" fillId="0" borderId="8" xfId="141" applyNumberFormat="1" applyFont="1" applyFill="1" applyBorder="1" applyAlignment="1">
      <alignment vertical="center" wrapText="1"/>
    </xf>
    <xf numFmtId="0" fontId="4" fillId="0" borderId="0" xfId="141" applyNumberFormat="1" applyFont="1" applyFill="1" applyBorder="1" applyAlignment="1">
      <alignment vertical="center" wrapText="1"/>
    </xf>
    <xf numFmtId="180" fontId="8" fillId="0" borderId="0" xfId="141" applyNumberFormat="1" applyFont="1" applyAlignment="1">
      <alignment horizontal="center"/>
    </xf>
    <xf numFmtId="188" fontId="24" fillId="0" borderId="0" xfId="141" applyNumberFormat="1" applyFont="1" applyAlignment="1">
      <alignment horizontal="center"/>
    </xf>
    <xf numFmtId="188" fontId="16" fillId="0" borderId="0" xfId="141" applyNumberFormat="1" applyFont="1" applyAlignment="1">
      <alignment horizontal="left"/>
    </xf>
    <xf numFmtId="180" fontId="16" fillId="0" borderId="0" xfId="141" applyNumberFormat="1" applyFont="1" applyAlignment="1"/>
    <xf numFmtId="188" fontId="16" fillId="0" borderId="0" xfId="141" applyNumberFormat="1" applyFont="1" applyAlignment="1">
      <alignment horizontal="left" vertical="center"/>
    </xf>
    <xf numFmtId="180" fontId="25" fillId="0" borderId="0" xfId="141" applyNumberFormat="1" applyFont="1" applyAlignment="1">
      <alignment vertical="center"/>
    </xf>
    <xf numFmtId="188" fontId="25" fillId="0" borderId="0" xfId="141" applyNumberFormat="1" applyFont="1" applyAlignment="1">
      <alignment horizontal="left" vertical="center"/>
    </xf>
    <xf numFmtId="0" fontId="25" fillId="0" borderId="0" xfId="0" applyFont="1"/>
    <xf numFmtId="0" fontId="16" fillId="0" borderId="0" xfId="0" applyFont="1"/>
    <xf numFmtId="180" fontId="16" fillId="0" borderId="0" xfId="141" applyNumberFormat="1" applyFont="1" applyAlignment="1">
      <alignment horizontal="center"/>
    </xf>
    <xf numFmtId="180" fontId="25" fillId="0" borderId="0" xfId="14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141" applyFont="1"/>
    <xf numFmtId="0" fontId="9" fillId="0" borderId="0" xfId="141" applyFont="1"/>
    <xf numFmtId="0" fontId="0" fillId="0" borderId="0" xfId="141" applyFont="1"/>
    <xf numFmtId="0" fontId="26" fillId="0" borderId="0" xfId="141" applyFont="1" applyAlignment="1">
      <alignment horizontal="center"/>
    </xf>
    <xf numFmtId="0" fontId="26" fillId="0" borderId="0" xfId="141" applyFont="1"/>
    <xf numFmtId="0" fontId="27" fillId="0" borderId="0" xfId="141" applyFont="1"/>
    <xf numFmtId="0" fontId="28" fillId="0" borderId="0" xfId="141" applyFont="1" applyAlignment="1">
      <alignment vertical="top"/>
    </xf>
    <xf numFmtId="0" fontId="29" fillId="0" borderId="0" xfId="141" applyFont="1" applyAlignment="1">
      <alignment horizontal="center" wrapText="1"/>
    </xf>
    <xf numFmtId="0" fontId="30" fillId="0" borderId="0" xfId="141" applyFont="1" applyAlignment="1">
      <alignment horizontal="center"/>
    </xf>
    <xf numFmtId="0" fontId="31" fillId="0" borderId="0" xfId="141" applyFont="1" applyAlignment="1">
      <alignment horizontal="center"/>
    </xf>
    <xf numFmtId="0" fontId="32" fillId="0" borderId="0" xfId="141" applyFont="1"/>
    <xf numFmtId="0" fontId="33" fillId="0" borderId="0" xfId="141" applyFont="1" applyAlignment="1">
      <alignment horizontal="center"/>
    </xf>
    <xf numFmtId="49" fontId="33" fillId="0" borderId="0" xfId="141" applyNumberFormat="1" applyFont="1" applyFill="1" applyAlignment="1">
      <alignment horizontal="center"/>
    </xf>
    <xf numFmtId="0" fontId="27" fillId="0" borderId="0" xfId="141" applyFont="1" applyAlignment="1">
      <alignment horizontal="right"/>
    </xf>
    <xf numFmtId="0" fontId="34" fillId="0" borderId="0" xfId="141" applyFont="1"/>
    <xf numFmtId="0" fontId="35" fillId="0" borderId="0" xfId="141" applyFont="1" applyAlignment="1">
      <alignment horizontal="center"/>
    </xf>
    <xf numFmtId="0" fontId="35" fillId="0" borderId="0" xfId="141" applyFont="1"/>
    <xf numFmtId="0" fontId="36" fillId="0" borderId="0" xfId="141" applyFont="1" applyAlignment="1">
      <alignment horizontal="center"/>
    </xf>
    <xf numFmtId="0" fontId="37" fillId="0" borderId="0" xfId="141" applyFont="1" applyAlignment="1">
      <alignment horizontal="center"/>
    </xf>
    <xf numFmtId="0" fontId="32" fillId="0" borderId="0" xfId="141" applyFont="1" applyAlignment="1"/>
    <xf numFmtId="31" fontId="38" fillId="0" borderId="0" xfId="141" applyNumberFormat="1" applyFont="1" applyFill="1" applyAlignment="1">
      <alignment horizontal="center"/>
    </xf>
  </cellXfs>
  <cellStyles count="1480">
    <cellStyle name="常规" xfId="0" builtinId="0"/>
    <cellStyle name="货币[0]" xfId="1" builtinId="7"/>
    <cellStyle name="输入" xfId="2" builtinId="20"/>
    <cellStyle name="警告文本 2 9 2" xfId="3"/>
    <cellStyle name="20% - 强调文字颜色 6 2 12" xfId="4"/>
    <cellStyle name="货币" xfId="5" builtinId="4"/>
    <cellStyle name="链接单元格 2 12" xfId="6"/>
    <cellStyle name="常规 39" xfId="7"/>
    <cellStyle name="常规 44" xfId="8"/>
    <cellStyle name="40% - 强调文字颜色 5 2 13 2" xfId="9"/>
    <cellStyle name="常规 2 2 4" xfId="10"/>
    <cellStyle name="60% - 强调文字颜色 2 2 9 2" xfId="11"/>
    <cellStyle name="40% - 强调文字颜色 1 2 4 2" xfId="12"/>
    <cellStyle name="20% - 强调文字颜色 3" xfId="13" builtinId="38"/>
    <cellStyle name="40% - 强调文字颜色 4 2 9 2" xfId="14"/>
    <cellStyle name="20% - 强调文字颜色 3 2 4 2" xfId="15"/>
    <cellStyle name="20% - 强调文字颜色 2 2_复件 20140224-2014年红本顺序表(社保基金)" xfId="16"/>
    <cellStyle name="&#10;mouse.drv=lm 2 3" xfId="17"/>
    <cellStyle name="常规 3 14" xfId="18"/>
    <cellStyle name="20% - 强调文字颜色 4 2 14" xfId="19"/>
    <cellStyle name="标题 2 2 3 2" xfId="20"/>
    <cellStyle name="千位分隔[0]" xfId="21" builtinId="6"/>
    <cellStyle name="40% - 强调文字颜色 3" xfId="22" builtinId="39"/>
    <cellStyle name="标题 5 6" xfId="23"/>
    <cellStyle name="40% - 强调文字颜色 1 2 13" xfId="24"/>
    <cellStyle name="差" xfId="25" builtinId="27"/>
    <cellStyle name="千位分隔" xfId="26" builtinId="3"/>
    <cellStyle name="常规 12 2 3" xfId="27"/>
    <cellStyle name="60% - 强调文字颜色 3" xfId="28" builtinId="40"/>
    <cellStyle name="超链接" xfId="29" builtinId="8"/>
    <cellStyle name="警告文本 2 7" xfId="30"/>
    <cellStyle name="百分比" xfId="31" builtinId="5"/>
    <cellStyle name="适中 2 4 2" xfId="32"/>
    <cellStyle name="强调文字颜色 3 2 3 2" xfId="33"/>
    <cellStyle name="60% - 强调文字颜色 1 2 10 2" xfId="34"/>
    <cellStyle name="已访问的超链接" xfId="35" builtinId="9"/>
    <cellStyle name="注释" xfId="36" builtinId="10"/>
    <cellStyle name="常规 6" xfId="37"/>
    <cellStyle name="警告文本 2 15" xfId="38"/>
    <cellStyle name="常规 12 2 2" xfId="39"/>
    <cellStyle name="60% - 强调文字颜色 2" xfId="40" builtinId="36"/>
    <cellStyle name="20% - 强调文字颜色 5 2 10 2" xfId="41"/>
    <cellStyle name="差 2 12" xfId="42"/>
    <cellStyle name="标题 4" xfId="43" builtinId="19"/>
    <cellStyle name="警告文本" xfId="44" builtinId="11"/>
    <cellStyle name="常规 5 2" xfId="45"/>
    <cellStyle name="计算 2 10" xfId="46"/>
    <cellStyle name="60% - 强调文字颜色 2 2 2" xfId="47"/>
    <cellStyle name="60% - 强调文字颜色 1 2 9 2" xfId="48"/>
    <cellStyle name="标题" xfId="49" builtinId="15"/>
    <cellStyle name="注释 2 10 2" xfId="50"/>
    <cellStyle name="解释性文本" xfId="51" builtinId="53"/>
    <cellStyle name="常规 2 2 9 2" xfId="52"/>
    <cellStyle name="标题 1" xfId="53" builtinId="16"/>
    <cellStyle name="计算 2 10 2" xfId="54"/>
    <cellStyle name="60% - 强调文字颜色 2 2 2 2" xfId="55"/>
    <cellStyle name="差 2 10" xfId="56"/>
    <cellStyle name="标题 2" xfId="57" builtinId="17"/>
    <cellStyle name="警告文本 2 14" xfId="58"/>
    <cellStyle name="60% - 强调文字颜色 1" xfId="59" builtinId="32"/>
    <cellStyle name="标题 3" xfId="60" builtinId="18"/>
    <cellStyle name="适中 2 6 2" xfId="61"/>
    <cellStyle name="强调文字颜色 3 2 5 2" xfId="62"/>
    <cellStyle name="60% - 强调文字颜色 1 2 12 2" xfId="63"/>
    <cellStyle name="60% - 强调文字颜色 4" xfId="64" builtinId="44"/>
    <cellStyle name="20% - 强调文字颜色 3 2 9 2" xfId="65"/>
    <cellStyle name="常规 2 2 2 2 2 3" xfId="66"/>
    <cellStyle name="常规 85" xfId="67"/>
    <cellStyle name="常规 90" xfId="68"/>
    <cellStyle name="输出" xfId="69" builtinId="21"/>
    <cellStyle name="计算" xfId="70" builtinId="22"/>
    <cellStyle name="40% - 强调文字颜色 4 2" xfId="71"/>
    <cellStyle name="差 2 9" xfId="72"/>
    <cellStyle name="标题 5 7 2" xfId="73"/>
    <cellStyle name="检查单元格" xfId="74" builtinId="23"/>
    <cellStyle name="常规 2 2 11_复件 20140224-2014年红本顺序表(社保基金)" xfId="75"/>
    <cellStyle name="20% - 强调文字颜色 6" xfId="76" builtinId="50"/>
    <cellStyle name="60% - 强调文字颜色 4 2 11 2" xfId="77"/>
    <cellStyle name="强调文字颜色 2" xfId="78" builtinId="33"/>
    <cellStyle name="20% - 强调文字颜色 1 2 14 2" xfId="79"/>
    <cellStyle name="40% - 强调文字颜色 1 2 9" xfId="80"/>
    <cellStyle name="注释 2 3" xfId="81"/>
    <cellStyle name="20% - 强调文字颜色 5 2 5 2" xfId="82"/>
    <cellStyle name="标题 5 10 2" xfId="83"/>
    <cellStyle name="好 2 8" xfId="84"/>
    <cellStyle name="链接单元格" xfId="85" builtinId="24"/>
    <cellStyle name="汇总" xfId="86" builtinId="25"/>
    <cellStyle name="适中 2 5" xfId="87"/>
    <cellStyle name="强调文字颜色 3 2 4" xfId="88"/>
    <cellStyle name="60% - 强调文字颜色 1 2 11" xfId="89"/>
    <cellStyle name="差 2 3 2" xfId="90"/>
    <cellStyle name="好" xfId="91" builtinId="26"/>
    <cellStyle name="标题 1 2 7 2" xfId="92"/>
    <cellStyle name="适中" xfId="93" builtinId="28"/>
    <cellStyle name="60% - 强调文字颜色 3 2 3 2" xfId="94"/>
    <cellStyle name="20% - 强调文字颜色 5" xfId="95" builtinId="46"/>
    <cellStyle name="常规 8 2" xfId="96"/>
    <cellStyle name="40% - 强调文字颜色 4 2 3 2" xfId="97"/>
    <cellStyle name="60% - 强调文字颜色 5 2 8 2" xfId="98"/>
    <cellStyle name="常规 2 2 2 4" xfId="99"/>
    <cellStyle name="强调文字颜色 1" xfId="100" builtinId="29"/>
    <cellStyle name="40% - 强调文字颜色 1 2 8" xfId="101"/>
    <cellStyle name="20% - 强调文字颜色 1" xfId="102" builtinId="30"/>
    <cellStyle name="标题 5 15" xfId="103"/>
    <cellStyle name="好 2 10 2" xfId="104"/>
    <cellStyle name="标题 2 2 14" xfId="105"/>
    <cellStyle name="40% - 强调文字颜色 1" xfId="106" builtinId="31"/>
    <cellStyle name="标题 5 4" xfId="107"/>
    <cellStyle name="20% - 强调文字颜色 2" xfId="108" builtinId="34"/>
    <cellStyle name="标题 2 2 15" xfId="109"/>
    <cellStyle name="40% - 强调文字颜色 2" xfId="110" builtinId="35"/>
    <cellStyle name="标题 5 5" xfId="111"/>
    <cellStyle name="强调文字颜色 3" xfId="112" builtinId="37"/>
    <cellStyle name="20% - 强调文字颜色 4 2 8 2" xfId="113"/>
    <cellStyle name="常规 3 8 2" xfId="114"/>
    <cellStyle name="强调文字颜色 4" xfId="115" builtinId="41"/>
    <cellStyle name="标题 5 3 2" xfId="116"/>
    <cellStyle name="20% - 强调文字颜色 4" xfId="117" builtinId="42"/>
    <cellStyle name="标题 2 2 13 2" xfId="118"/>
    <cellStyle name="输入 2 12 2" xfId="119"/>
    <cellStyle name="40% - 强调文字颜色 4" xfId="120" builtinId="43"/>
    <cellStyle name="标题 5 7" xfId="121"/>
    <cellStyle name="强调文字颜色 5" xfId="122" builtinId="45"/>
    <cellStyle name="40% - 强调文字颜色 5" xfId="123" builtinId="47"/>
    <cellStyle name="强调文字颜色 4 2 3 2" xfId="124"/>
    <cellStyle name="标题 5 8" xfId="125"/>
    <cellStyle name="60% - 强调文字颜色 5" xfId="126" builtinId="48"/>
    <cellStyle name="常规 2 2 8 2" xfId="127"/>
    <cellStyle name="强调文字颜色 6" xfId="128" builtinId="49"/>
    <cellStyle name="40% - 强调文字颜色 6" xfId="129" builtinId="51"/>
    <cellStyle name="强调文字颜色 3 2 10 2" xfId="130"/>
    <cellStyle name="标题 5 9" xfId="131"/>
    <cellStyle name="&#10;mouse.drv=lm 2 2" xfId="132"/>
    <cellStyle name="60% - 强调文字颜色 6" xfId="133" builtinId="52"/>
    <cellStyle name="20% - 强调文字颜色 3 2 8 2" xfId="134"/>
    <cellStyle name="常规 35" xfId="135"/>
    <cellStyle name="常规 40" xfId="136"/>
    <cellStyle name="&#10;mouse.drv=lm 6 3" xfId="137"/>
    <cellStyle name="&#10;mouse.drv=lm 4" xfId="138"/>
    <cellStyle name="常规 2 2 2 2 3" xfId="139"/>
    <cellStyle name="&#10;mouse.drv=lm 8" xfId="140"/>
    <cellStyle name="&#10;mouse.drv=lm" xfId="141"/>
    <cellStyle name="60% - 强调文字颜色 2 2 12 2" xfId="142"/>
    <cellStyle name="汇总 2 11" xfId="143"/>
    <cellStyle name="40% - 强调文字颜色 5 2 4" xfId="144"/>
    <cellStyle name="&#10;mouse.drv=lm 3_2016年预决算草案（省级终版）" xfId="145"/>
    <cellStyle name="60% - 强调文字颜色 6 2 9" xfId="146"/>
    <cellStyle name="&#10;mouse.drv=lm 6_20170110年预决算草案" xfId="147"/>
    <cellStyle name="链接单元格 2 6" xfId="148"/>
    <cellStyle name="40% - 强调文字颜色 3 2 5 2" xfId="149"/>
    <cellStyle name="40% - 强调文字颜色 1 2 14" xfId="150"/>
    <cellStyle name="&#10;mouse.drv=lm_2012年基金收支执行2013年度基金收支预算" xfId="151"/>
    <cellStyle name="标题 1 2 14 2" xfId="152"/>
    <cellStyle name="&#10;mouse.drv=lm 2" xfId="153"/>
    <cellStyle name="&#10;mouse.drv=lm 2_2016年预决算草案（省级终版）" xfId="154"/>
    <cellStyle name="40% - 强调文字颜色 2 2 10 2" xfId="155"/>
    <cellStyle name="&#10;mouse.drv=lm 3" xfId="156"/>
    <cellStyle name="60% - 强调文字颜色 5 2 11 2" xfId="157"/>
    <cellStyle name="标题 1 2 11" xfId="158"/>
    <cellStyle name="20% - 强调文字颜色 2 2 14 2" xfId="159"/>
    <cellStyle name="常规 3 14 2_20170110年预决算草案" xfId="160"/>
    <cellStyle name="&#10;mouse.drv=lm 5" xfId="161"/>
    <cellStyle name="&#10;mouse.drv=lm 3 2" xfId="162"/>
    <cellStyle name="&#10;mouse.drv=lm 6" xfId="163"/>
    <cellStyle name="20% - 强调文字颜色 3 2 5 2" xfId="164"/>
    <cellStyle name="&#10;mouse.drv=lm 3 3" xfId="165"/>
    <cellStyle name="常规 29" xfId="166"/>
    <cellStyle name="常规 34" xfId="167"/>
    <cellStyle name="&#10;mouse.drv=lm 6 2" xfId="168"/>
    <cellStyle name="40% - 强调文字颜色 1 2 6 2" xfId="169"/>
    <cellStyle name="标题 1 2 13" xfId="170"/>
    <cellStyle name="20% - 强调文字颜色 4 2_复件 20140224-2014年红本顺序表(社保基金)" xfId="171"/>
    <cellStyle name="常规 2 2 2 2 2" xfId="172"/>
    <cellStyle name="&#10;mouse.drv=lm 7" xfId="173"/>
    <cellStyle name="&#10;mouse.drv=lm_20170110年预决算草案" xfId="174"/>
    <cellStyle name="_x000a_mouse.drv=lm" xfId="175"/>
    <cellStyle name="好 2 15" xfId="176"/>
    <cellStyle name="_x000a_mouse.drv=lm 5_2016年预决算草案（省级终版）" xfId="177"/>
    <cellStyle name="检查单元格 2 4" xfId="178"/>
    <cellStyle name="_x000a_mouse.drv=lm 5_2016年预决算草案（省级终版）_20170110年预决算草案" xfId="179"/>
    <cellStyle name="适中 2 10" xfId="180"/>
    <cellStyle name="40% - 强调文字颜色 6 2_复件 20140224-2014年红本顺序表(社保基金)" xfId="181"/>
    <cellStyle name="标题 3 2 13 2" xfId="182"/>
    <cellStyle name="_x000a_mouse.drv=lm 7_16省本级支出" xfId="183"/>
    <cellStyle name="汇总 2 13" xfId="184"/>
    <cellStyle name="40% - 强调文字颜色 5 2 6" xfId="185"/>
    <cellStyle name="_x000a_mouse.drv=lm 7_16省本级支出_20170110年预决算草案" xfId="186"/>
    <cellStyle name="_x000a_mouse.drv=lm_20170110年预决算草案" xfId="187"/>
    <cellStyle name="强调文字颜色 2 2 12" xfId="188"/>
    <cellStyle name="20% - 强调文字颜色 1 2" xfId="189"/>
    <cellStyle name="20% - 强调文字颜色 1 2 10" xfId="190"/>
    <cellStyle name="20% - 强调文字颜色 1 2 10 2" xfId="191"/>
    <cellStyle name="强调文字颜色 3 2 13" xfId="192"/>
    <cellStyle name="40% - 强调文字颜色 3 2 8 2" xfId="193"/>
    <cellStyle name="20% - 强调文字颜色 2 2 3 2" xfId="194"/>
    <cellStyle name="20% - 强调文字颜色 1 2 11" xfId="195"/>
    <cellStyle name="20% - 强调文字颜色 1 2 11 2" xfId="196"/>
    <cellStyle name="标题 4 2 3" xfId="197"/>
    <cellStyle name="20% - 强调文字颜色 1 2 12" xfId="198"/>
    <cellStyle name="20% - 强调文字颜色 1 2 12 2" xfId="199"/>
    <cellStyle name="20% - 强调文字颜色 1 2 13" xfId="200"/>
    <cellStyle name="60% - 强调文字颜色 4 2 10" xfId="201"/>
    <cellStyle name="60% - 强调文字颜色 4 2 10 2" xfId="202"/>
    <cellStyle name="常规 2 2_20170110年预决算草案" xfId="203"/>
    <cellStyle name="20% - 强调文字颜色 1 2 13 2" xfId="204"/>
    <cellStyle name="输出 2 8 2" xfId="205"/>
    <cellStyle name="20% - 强调文字颜色 1 2 14" xfId="206"/>
    <cellStyle name="60% - 强调文字颜色 4 2 11" xfId="207"/>
    <cellStyle name="40% - 强调文字颜色 2 2 13 2" xfId="208"/>
    <cellStyle name="20% - 强调文字颜色 1 2 15" xfId="209"/>
    <cellStyle name="60% - 强调文字颜色 4 2 12" xfId="210"/>
    <cellStyle name="警告文本 2 5" xfId="211"/>
    <cellStyle name="60% - 强调文字颜色 1 2 4 2" xfId="212"/>
    <cellStyle name="强调文字颜色 2 2 12 2" xfId="213"/>
    <cellStyle name="40% - 强调文字颜色 2 2 7" xfId="214"/>
    <cellStyle name="20% - 强调文字颜色 1 2 2" xfId="215"/>
    <cellStyle name="40% - 强调文字颜色 2 2 7 2" xfId="216"/>
    <cellStyle name="20% - 强调文字颜色 1 2 2 2" xfId="217"/>
    <cellStyle name="标题 5" xfId="218"/>
    <cellStyle name="40% - 强调文字颜色 2 2 8" xfId="219"/>
    <cellStyle name="20% - 强调文字颜色 1 2 3" xfId="220"/>
    <cellStyle name="标题 5 5 2" xfId="221"/>
    <cellStyle name="40% - 强调文字颜色 2 2" xfId="222"/>
    <cellStyle name="60% - 强调文字颜色 3 2 7" xfId="223"/>
    <cellStyle name="40% - 强调文字颜色 2 2 2" xfId="224"/>
    <cellStyle name="40% - 强调文字颜色 2 2 8 2" xfId="225"/>
    <cellStyle name="20% - 强调文字颜色 1 2 3 2" xfId="226"/>
    <cellStyle name="40% - 强调文字颜色 3 2 11 2" xfId="227"/>
    <cellStyle name="40% - 强调文字颜色 2 2 9" xfId="228"/>
    <cellStyle name="20% - 强调文字颜色 1 2 4" xfId="229"/>
    <cellStyle name="40% - 强调文字颜色 2 2 9 2" xfId="230"/>
    <cellStyle name="20% - 强调文字颜色 1 2 4 2" xfId="231"/>
    <cellStyle name="20% - 强调文字颜色 1 2 5" xfId="232"/>
    <cellStyle name="标题 4 2 6 2" xfId="233"/>
    <cellStyle name="60% - 强调文字颜色 6 2 2 2" xfId="234"/>
    <cellStyle name="差 2 3" xfId="235"/>
    <cellStyle name="20% - 强调文字颜色 1 2 5 2" xfId="236"/>
    <cellStyle name="20% - 强调文字颜色 1 2 6" xfId="237"/>
    <cellStyle name="20% - 强调文字颜色 1 2 6 2" xfId="238"/>
    <cellStyle name="20% - 强调文字颜色 1 2 7" xfId="239"/>
    <cellStyle name="20% - 强调文字颜色 1 2 7 2" xfId="240"/>
    <cellStyle name="40% - 强调文字颜色 6 2 7 2" xfId="241"/>
    <cellStyle name="20% - 强调文字颜色 5 2 2 2" xfId="242"/>
    <cellStyle name="20% - 强调文字颜色 1 2 8" xfId="243"/>
    <cellStyle name="20% - 强调文字颜色 1 2 8 2" xfId="244"/>
    <cellStyle name="20% - 强调文字颜色 2 2 9" xfId="245"/>
    <cellStyle name="20% - 强调文字颜色 1 2 9" xfId="246"/>
    <cellStyle name="链接单元格 2 15" xfId="247"/>
    <cellStyle name="常规 47" xfId="248"/>
    <cellStyle name="常规 52" xfId="249"/>
    <cellStyle name="20% - 强调文字颜色 1 2 9 2" xfId="250"/>
    <cellStyle name="链接单元格 2 13 2" xfId="251"/>
    <cellStyle name="20% - 强调文字颜色 5 2 12" xfId="252"/>
    <cellStyle name="20% - 强调文字颜色 1 2_复件 20140224-2014年红本顺序表(社保基金)" xfId="253"/>
    <cellStyle name="常规 2 2 5 2" xfId="254"/>
    <cellStyle name="20% - 强调文字颜色 3 2 7" xfId="255"/>
    <cellStyle name="20% - 强调文字颜色 2 2" xfId="256"/>
    <cellStyle name="20% - 强调文字颜色 2 2 10" xfId="257"/>
    <cellStyle name="常规_051225吉林省基金收支预算简表 2 2 2 2" xfId="258"/>
    <cellStyle name="检查单元格 2 14" xfId="259"/>
    <cellStyle name="20% - 强调文字颜色 2 2 10 2" xfId="260"/>
    <cellStyle name="20% - 强调文字颜色 2 2 11" xfId="261"/>
    <cellStyle name="强调文字颜色 4 2 13 2" xfId="262"/>
    <cellStyle name="40% - 强调文字颜色 3 2 9" xfId="263"/>
    <cellStyle name="20% - 强调文字颜色 2 2 4" xfId="264"/>
    <cellStyle name="20% - 强调文字颜色 3 2_复件 20140224-2014年红本顺序表(社保基金)" xfId="265"/>
    <cellStyle name="20% - 强调文字颜色 2 2 11 2" xfId="266"/>
    <cellStyle name="60% - 强调文字颜色 1 2 6 2" xfId="267"/>
    <cellStyle name="20% - 强调文字颜色 2 2 12" xfId="268"/>
    <cellStyle name="常规 2 2" xfId="269"/>
    <cellStyle name="常规 3 14 2 2" xfId="270"/>
    <cellStyle name="20% - 强调文字颜色 2 2 12 2" xfId="271"/>
    <cellStyle name="常规 2 2 2" xfId="272"/>
    <cellStyle name="20% - 强调文字颜色 2 2 13" xfId="273"/>
    <cellStyle name="常规 2 3" xfId="274"/>
    <cellStyle name="60% - 强调文字颜色 5 2 10" xfId="275"/>
    <cellStyle name="60% - 强调文字颜色 5 2 10 2" xfId="276"/>
    <cellStyle name="20% - 强调文字颜色 2 2 13 2" xfId="277"/>
    <cellStyle name="20% - 强调文字颜色 2 2 14" xfId="278"/>
    <cellStyle name="常规 2 4" xfId="279"/>
    <cellStyle name="60% - 强调文字颜色 5 2 11" xfId="280"/>
    <cellStyle name="20% - 强调文字颜色 2 2 15" xfId="281"/>
    <cellStyle name="常规 2 5" xfId="282"/>
    <cellStyle name="60% - 强调文字颜色 5 2 12" xfId="283"/>
    <cellStyle name="40% - 强调文字颜色 3 2 7" xfId="284"/>
    <cellStyle name="20% - 强调文字颜色 2 2 2" xfId="285"/>
    <cellStyle name="20% - 强调文字颜色 3 2 7 2" xfId="286"/>
    <cellStyle name="40% - 强调文字颜色 3 2 7 2" xfId="287"/>
    <cellStyle name="20% - 强调文字颜色 2 2 2 2" xfId="288"/>
    <cellStyle name="40% - 强调文字颜色 2 2 11" xfId="289"/>
    <cellStyle name="40% - 强调文字颜色 3 2 8" xfId="290"/>
    <cellStyle name="20% - 强调文字颜色 2 2 3" xfId="291"/>
    <cellStyle name="40% - 强调文字颜色 3 2 9 2" xfId="292"/>
    <cellStyle name="20% - 强调文字颜色 2 2 4 2" xfId="293"/>
    <cellStyle name="20% - 强调文字颜色 2 2 5" xfId="294"/>
    <cellStyle name="20% - 强调文字颜色 2 2 5 2" xfId="295"/>
    <cellStyle name="60% - 强调文字颜色 2 2 8 2" xfId="296"/>
    <cellStyle name="40% - 强调文字颜色 1 2 3 2" xfId="297"/>
    <cellStyle name="40% - 强调文字颜色 5 2 12 2" xfId="298"/>
    <cellStyle name="强调文字颜色 1 2 9 2" xfId="299"/>
    <cellStyle name="20% - 强调文字颜色 2 2 6" xfId="300"/>
    <cellStyle name="汇总 2 10" xfId="301"/>
    <cellStyle name="40% - 强调文字颜色 5 2 3" xfId="302"/>
    <cellStyle name="60% - 强调文字颜色 6 2 8" xfId="303"/>
    <cellStyle name="20% - 强调文字颜色 2 2 6 2" xfId="304"/>
    <cellStyle name="20% - 强调文字颜色 2 2 7" xfId="305"/>
    <cellStyle name="20% - 强调文字颜色 2 2 7 2" xfId="306"/>
    <cellStyle name="20% - 强调文字颜色 2 2 8" xfId="307"/>
    <cellStyle name="20% - 强调文字颜色 2 2 8 2" xfId="308"/>
    <cellStyle name="20% - 强调文字颜色 2 2 9 2" xfId="309"/>
    <cellStyle name="20% - 强调文字颜色 3 2" xfId="310"/>
    <cellStyle name="20% - 强调文字颜色 3 2 10" xfId="311"/>
    <cellStyle name="计算 2 12" xfId="312"/>
    <cellStyle name="60% - 强调文字颜色 2 2 4" xfId="313"/>
    <cellStyle name="20% - 强调文字颜色 3 2 10 2" xfId="314"/>
    <cellStyle name="20% - 强调文字颜色 3 2 11" xfId="315"/>
    <cellStyle name="20% - 强调文字颜色 3 2 11 2" xfId="316"/>
    <cellStyle name="常规 100" xfId="317"/>
    <cellStyle name="20% - 强调文字颜色 3 2 12" xfId="318"/>
    <cellStyle name="20% - 强调文字颜色 3 2 12 2" xfId="319"/>
    <cellStyle name="60% - 强调文字颜色 6 2 10" xfId="320"/>
    <cellStyle name="常规 101" xfId="321"/>
    <cellStyle name="40% - 强调文字颜色 6 2 10 2" xfId="322"/>
    <cellStyle name="20% - 强调文字颜色 3 2 13" xfId="323"/>
    <cellStyle name="60% - 强调文字颜色 6 2 10 2" xfId="324"/>
    <cellStyle name="千位[0]_E22" xfId="325"/>
    <cellStyle name="20% - 强调文字颜色 3 2 13 2" xfId="326"/>
    <cellStyle name="60% - 强调文字颜色 6 2 11" xfId="327"/>
    <cellStyle name="常规 102" xfId="328"/>
    <cellStyle name="解释性文本 2 8 2" xfId="329"/>
    <cellStyle name="20% - 强调文字颜色 3 2 14" xfId="330"/>
    <cellStyle name="60% - 强调文字颜色 6 2 11 2" xfId="331"/>
    <cellStyle name="20% - 强调文字颜色 3 2 14 2" xfId="332"/>
    <cellStyle name="20% - 强调文字颜色 6 2 14 2" xfId="333"/>
    <cellStyle name="60% - 强调文字颜色 6 2 12" xfId="334"/>
    <cellStyle name="常规 103" xfId="335"/>
    <cellStyle name="20% - 强调文字颜色 3 2 15" xfId="336"/>
    <cellStyle name="40% - 强调文字颜色 4 2 7" xfId="337"/>
    <cellStyle name="20% - 强调文字颜色 3 2 2" xfId="338"/>
    <cellStyle name="标题 1 2 4" xfId="339"/>
    <cellStyle name="40% - 强调文字颜色 4 2 7 2" xfId="340"/>
    <cellStyle name="20% - 强调文字颜色 3 2 2 2" xfId="341"/>
    <cellStyle name="40% - 强调文字颜色 4 2 8" xfId="342"/>
    <cellStyle name="20% - 强调文字颜色 3 2 3" xfId="343"/>
    <cellStyle name="40% - 强调文字颜色 4 2 8 2" xfId="344"/>
    <cellStyle name="20% - 强调文字颜色 3 2 3 2" xfId="345"/>
    <cellStyle name="汇总 2 9 2" xfId="346"/>
    <cellStyle name="20% - 强调文字颜色 6 2 11" xfId="347"/>
    <cellStyle name="汇总 2 13 2" xfId="348"/>
    <cellStyle name="40% - 强调文字颜色 5 2 6 2" xfId="349"/>
    <cellStyle name="40% - 强调文字颜色 4 2 9" xfId="350"/>
    <cellStyle name="20% - 强调文字颜色 3 2 4" xfId="351"/>
    <cellStyle name="20% - 强调文字颜色 3 2 5" xfId="352"/>
    <cellStyle name="20% - 强调文字颜色 4 2 12 2" xfId="353"/>
    <cellStyle name="常规 3 12 2" xfId="354"/>
    <cellStyle name="强调文字颜色 6 2 14 2" xfId="355"/>
    <cellStyle name="20% - 强调文字颜色 3 2 6" xfId="356"/>
    <cellStyle name="20% - 强调文字颜色 3 2 6 2" xfId="357"/>
    <cellStyle name="输出 2 3" xfId="358"/>
    <cellStyle name="标题 1 2 6 2" xfId="359"/>
    <cellStyle name="60% - 强调文字颜色 3 2 2 2" xfId="360"/>
    <cellStyle name="20% - 强调文字颜色 3 2 8" xfId="361"/>
    <cellStyle name="警告文本 2 13 2" xfId="362"/>
    <cellStyle name="20% - 强调文字颜色 3 2 9" xfId="363"/>
    <cellStyle name="20% - 强调文字颜色 4 2" xfId="364"/>
    <cellStyle name="60% - 强调文字颜色 1 2 7" xfId="365"/>
    <cellStyle name="40% - 强调文字颜色 6 2 3 2" xfId="366"/>
    <cellStyle name="20% - 强调文字颜色 4 2 10" xfId="367"/>
    <cellStyle name="40% - 强调文字颜色 6 2 12 2" xfId="368"/>
    <cellStyle name="20% - 强调文字颜色 4 2 10 2" xfId="369"/>
    <cellStyle name="20% - 强调文字颜色 4 2 11" xfId="370"/>
    <cellStyle name="强调文字颜色 2 2 11" xfId="371"/>
    <cellStyle name="20% - 强调文字颜色 4 2 11 2" xfId="372"/>
    <cellStyle name="20% - 强调文字颜色 4 2 12" xfId="373"/>
    <cellStyle name="常规 3 13" xfId="374"/>
    <cellStyle name="强调文字颜色 6 2 15" xfId="375"/>
    <cellStyle name="20% - 强调文字颜色 6 2 8 2" xfId="376"/>
    <cellStyle name="20% - 强调文字颜色 4 2 13" xfId="377"/>
    <cellStyle name="20% - 强调文字颜色 4 2 13 2" xfId="378"/>
    <cellStyle name="20% - 强调文字颜色 4 2 14 2" xfId="379"/>
    <cellStyle name="60% - 强调文字颜色 1 2 6" xfId="380"/>
    <cellStyle name="20% - 强调文字颜色 4 2 15" xfId="381"/>
    <cellStyle name="汇总 2 14" xfId="382"/>
    <cellStyle name="40% - 强调文字颜色 5 2 7" xfId="383"/>
    <cellStyle name="20% - 强调文字颜色 4 2 2" xfId="384"/>
    <cellStyle name="60% - 强调文字颜色 1 2 7 2" xfId="385"/>
    <cellStyle name="汇总 2 14 2" xfId="386"/>
    <cellStyle name="40% - 强调文字颜色 5 2 7 2" xfId="387"/>
    <cellStyle name="20% - 强调文字颜色 4 2 2 2" xfId="388"/>
    <cellStyle name="汇总 2 15" xfId="389"/>
    <cellStyle name="40% - 强调文字颜色 5 2 8" xfId="390"/>
    <cellStyle name="20% - 强调文字颜色 4 2 3" xfId="391"/>
    <cellStyle name="常规 3 3" xfId="392"/>
    <cellStyle name="40% - 强调文字颜色 4 2 10" xfId="393"/>
    <cellStyle name="常规 3 3 2" xfId="394"/>
    <cellStyle name="60% - 强调文字颜色 1 2 4" xfId="395"/>
    <cellStyle name="40% - 强调文字颜色 4 2 10 2" xfId="396"/>
    <cellStyle name="40% - 强调文字颜色 5 2 8 2" xfId="397"/>
    <cellStyle name="20% - 强调文字颜色 4 2 3 2" xfId="398"/>
    <cellStyle name="40% - 强调文字颜色 5 2 9" xfId="399"/>
    <cellStyle name="20% - 强调文字颜色 4 2 4" xfId="400"/>
    <cellStyle name="常规 3 4" xfId="401"/>
    <cellStyle name="40% - 强调文字颜色 4 2 11" xfId="402"/>
    <cellStyle name="40% - 强调文字颜色 5 2 9 2" xfId="403"/>
    <cellStyle name="20% - 强调文字颜色 4 2 4 2" xfId="404"/>
    <cellStyle name="常规 3 4 2" xfId="405"/>
    <cellStyle name="40% - 强调文字颜色 4 2 11 2" xfId="406"/>
    <cellStyle name="常规 3 5" xfId="407"/>
    <cellStyle name="40% - 强调文字颜色 4 2 12" xfId="408"/>
    <cellStyle name="20% - 强调文字颜色 4 2 5" xfId="409"/>
    <cellStyle name="常规 3 5 2" xfId="410"/>
    <cellStyle name="40% - 强调文字颜色 4 2 12 2" xfId="411"/>
    <cellStyle name="标题 4 2 5" xfId="412"/>
    <cellStyle name="20% - 强调文字颜色 4 2 5 2" xfId="413"/>
    <cellStyle name="常规 3 6" xfId="414"/>
    <cellStyle name="40% - 强调文字颜色 4 2 13" xfId="415"/>
    <cellStyle name="20% - 强调文字颜色 4 2 6" xfId="416"/>
    <cellStyle name="常规 3 6 2" xfId="417"/>
    <cellStyle name="40% - 强调文字颜色 4 2 13 2" xfId="418"/>
    <cellStyle name="20% - 强调文字颜色 4 2 6 2" xfId="419"/>
    <cellStyle name="标题 4 2 15" xfId="420"/>
    <cellStyle name="常规 3 7" xfId="421"/>
    <cellStyle name="解释性文本 2 7 2" xfId="422"/>
    <cellStyle name="40% - 强调文字颜色 4 2 14" xfId="423"/>
    <cellStyle name="20% - 强调文字颜色 4 2 7" xfId="424"/>
    <cellStyle name="常规 3 7 2" xfId="425"/>
    <cellStyle name="40% - 强调文字颜色 4 2 14 2" xfId="426"/>
    <cellStyle name="20% - 强调文字颜色 4 2 7 2" xfId="427"/>
    <cellStyle name="20% - 强调文字颜色 6 2 13 2" xfId="428"/>
    <cellStyle name="常规 3 8" xfId="429"/>
    <cellStyle name="40% - 强调文字颜色 4 2 15" xfId="430"/>
    <cellStyle name="20% - 强调文字颜色 4 2 8" xfId="431"/>
    <cellStyle name="20% - 强调文字颜色 6 2_复件 20140224-2014年红本顺序表(社保基金)" xfId="432"/>
    <cellStyle name="20% - 强调文字颜色 6 2 5 2" xfId="433"/>
    <cellStyle name="20% - 强调文字颜色 4 2 9" xfId="434"/>
    <cellStyle name="20% - 强调文字颜色 4 2 9 2" xfId="435"/>
    <cellStyle name="20% - 强调文字颜色 5 2" xfId="436"/>
    <cellStyle name="20% - 强调文字颜色 5 2 10" xfId="437"/>
    <cellStyle name="20% - 强调文字颜色 5 2 11" xfId="438"/>
    <cellStyle name="标题 2 2 5 2" xfId="439"/>
    <cellStyle name="60% - 强调文字颜色 3 2 6" xfId="440"/>
    <cellStyle name="20% - 强调文字颜色 5 2 11 2" xfId="441"/>
    <cellStyle name="20% - 强调文字颜色 5 2 12 2" xfId="442"/>
    <cellStyle name="40% - 强调文字颜色 1 2 13 2" xfId="443"/>
    <cellStyle name="差 2" xfId="444"/>
    <cellStyle name="20% - 强调文字颜色 5 2 13" xfId="445"/>
    <cellStyle name="20% - 强调文字颜色 5 2 13 2" xfId="446"/>
    <cellStyle name="40% - 强调文字颜色 4 2 6 2" xfId="447"/>
    <cellStyle name="20% - 强调文字颜色 5 2 14" xfId="448"/>
    <cellStyle name="20% - 强调文字颜色 5 2 14 2" xfId="449"/>
    <cellStyle name="警告文本 2 7 2" xfId="450"/>
    <cellStyle name="百分比 2" xfId="451"/>
    <cellStyle name="20% - 强调文字颜色 5 2 15" xfId="452"/>
    <cellStyle name="40% - 强调文字颜色 6 2 7" xfId="453"/>
    <cellStyle name="20% - 强调文字颜色 5 2 2" xfId="454"/>
    <cellStyle name="40% - 强调文字颜色 6 2 8" xfId="455"/>
    <cellStyle name="20% - 强调文字颜色 5 2 3" xfId="456"/>
    <cellStyle name="40% - 强调文字颜色 6 2 8 2" xfId="457"/>
    <cellStyle name="20% - 强调文字颜色 5 2 3 2" xfId="458"/>
    <cellStyle name="强调文字颜色 1 2 2 2" xfId="459"/>
    <cellStyle name="40% - 强调文字颜色 6 2 9" xfId="460"/>
    <cellStyle name="20% - 强调文字颜色 5 2 4" xfId="461"/>
    <cellStyle name="40% - 强调文字颜色 6 2 9 2" xfId="462"/>
    <cellStyle name="20% - 强调文字颜色 5 2 4 2" xfId="463"/>
    <cellStyle name="20% - 强调文字颜色 6 2 5" xfId="464"/>
    <cellStyle name="20% - 强调文字颜色 5 2 5" xfId="465"/>
    <cellStyle name="标题 5 10" xfId="466"/>
    <cellStyle name="40% - 强调文字颜色 2 2_复件 20140224-2014年红本顺序表(社保基金)" xfId="467"/>
    <cellStyle name="20% - 强调文字颜色 5 2 6" xfId="468"/>
    <cellStyle name="标题 5 11" xfId="469"/>
    <cellStyle name="适中 2 7" xfId="470"/>
    <cellStyle name="强调文字颜色 3 2 6" xfId="471"/>
    <cellStyle name="60% - 强调文字颜色 1 2 13" xfId="472"/>
    <cellStyle name="20% - 强调文字颜色 5 2 6 2" xfId="473"/>
    <cellStyle name="60% - 强调文字颜色 4 2 5" xfId="474"/>
    <cellStyle name="标题 5 11 2" xfId="475"/>
    <cellStyle name="解释性文本 2 12" xfId="476"/>
    <cellStyle name="标题 2 2 9" xfId="477"/>
    <cellStyle name="20% - 强调文字颜色 5 2 7" xfId="478"/>
    <cellStyle name="标题 5 12" xfId="479"/>
    <cellStyle name="40% - 强调文字颜色 2 2 6 2" xfId="480"/>
    <cellStyle name="20% - 强调文字颜色 5 2 7 2" xfId="481"/>
    <cellStyle name="标题 5 12 2" xfId="482"/>
    <cellStyle name="常规 18" xfId="483"/>
    <cellStyle name="常规 23" xfId="484"/>
    <cellStyle name="20% - 强调文字颜色 5 2 8" xfId="485"/>
    <cellStyle name="标题 5 13" xfId="486"/>
    <cellStyle name="60% - 强调文字颜色 2 2 10" xfId="487"/>
    <cellStyle name="强调文字颜色 1 2 15" xfId="488"/>
    <cellStyle name="20% - 强调文字颜色 5 2 8 2" xfId="489"/>
    <cellStyle name="标题 5 13 2" xfId="490"/>
    <cellStyle name="常规 68" xfId="491"/>
    <cellStyle name="常规 73" xfId="492"/>
    <cellStyle name="链接单元格 2" xfId="493"/>
    <cellStyle name="20% - 强调文字颜色 5 2 9" xfId="494"/>
    <cellStyle name="标题 5 14" xfId="495"/>
    <cellStyle name="40% - 强调文字颜色 1 2 10" xfId="496"/>
    <cellStyle name="常规 2 2 11 2 3" xfId="497"/>
    <cellStyle name="链接单元格 2 2" xfId="498"/>
    <cellStyle name="20% - 强调文字颜色 5 2 9 2" xfId="499"/>
    <cellStyle name="标题 5 14 2" xfId="500"/>
    <cellStyle name="20% - 强调文字颜色 5 2_复件 20140224-2014年红本顺序表(社保基金)" xfId="501"/>
    <cellStyle name="标题 4 2 8" xfId="502"/>
    <cellStyle name="20% - 强调文字颜色 6 2" xfId="503"/>
    <cellStyle name="60% - 强调文字颜色 6 2 4" xfId="504"/>
    <cellStyle name="链接单元格 2 7 2" xfId="505"/>
    <cellStyle name="20% - 强调文字颜色 6 2 10" xfId="506"/>
    <cellStyle name="20% - 强调文字颜色 6 2 10 2" xfId="507"/>
    <cellStyle name="20% - 强调文字颜色 6 2 11 2" xfId="508"/>
    <cellStyle name="标题 3 2 10" xfId="509"/>
    <cellStyle name="60% - 强调文字颜色 5 2 15" xfId="510"/>
    <cellStyle name="输入 2" xfId="511"/>
    <cellStyle name="20% - 强调文字颜色 6 2 12 2" xfId="512"/>
    <cellStyle name="20% - 强调文字颜色 6 2 13" xfId="513"/>
    <cellStyle name="20% - 强调文字颜色 6 2 14" xfId="514"/>
    <cellStyle name="计算 2 12 2" xfId="515"/>
    <cellStyle name="60% - 强调文字颜色 2 2 4 2" xfId="516"/>
    <cellStyle name="强调文字颜色 1 2 5 2" xfId="517"/>
    <cellStyle name="20% - 强调文字颜色 6 2 15" xfId="518"/>
    <cellStyle name="标题 4 2 8 2" xfId="519"/>
    <cellStyle name="20% - 强调文字颜色 6 2 2" xfId="520"/>
    <cellStyle name="60% - 强调文字颜色 6 2 4 2" xfId="521"/>
    <cellStyle name="20% - 强调文字颜色 6 2 2 2" xfId="522"/>
    <cellStyle name="20% - 强调文字颜色 6 2 3" xfId="523"/>
    <cellStyle name="20% - 强调文字颜色 6 2 3 2" xfId="524"/>
    <cellStyle name="20% - 强调文字颜色 6 2 4" xfId="525"/>
    <cellStyle name="20% - 强调文字颜色 6 2 4 2" xfId="526"/>
    <cellStyle name="20% - 强调文字颜色 6 2 6" xfId="527"/>
    <cellStyle name="20% - 强调文字颜色 6 2 6 2" xfId="528"/>
    <cellStyle name="20% - 强调文字颜色 6 2 7" xfId="529"/>
    <cellStyle name="60% - 强调文字颜色 2 2 9" xfId="530"/>
    <cellStyle name="40% - 强调文字颜色 1 2 4" xfId="531"/>
    <cellStyle name="40% - 强调文字颜色 5 2 13" xfId="532"/>
    <cellStyle name="20% - 强调文字颜色 6 2 7 2" xfId="533"/>
    <cellStyle name="20% - 强调文字颜色 6 2 8" xfId="534"/>
    <cellStyle name="适中 2 7 2" xfId="535"/>
    <cellStyle name="强调文字颜色 3 2 6 2" xfId="536"/>
    <cellStyle name="60% - 强调文字颜色 1 2 13 2" xfId="537"/>
    <cellStyle name="20% - 强调文字颜色 6 2 9" xfId="538"/>
    <cellStyle name="40% - 强调文字颜色 6 2 10" xfId="539"/>
    <cellStyle name="20% - 强调文字颜色 6 2 9 2" xfId="540"/>
    <cellStyle name="标题 5 4 2" xfId="541"/>
    <cellStyle name="解释性文本 2 9" xfId="542"/>
    <cellStyle name="40% - 强调文字颜色 1 2" xfId="543"/>
    <cellStyle name="标题 2 2 14 2" xfId="544"/>
    <cellStyle name="40% - 强调文字颜色 1 2 7" xfId="545"/>
    <cellStyle name="40% - 强调文字颜色 1 2 10 2" xfId="546"/>
    <cellStyle name="常规 2 2 2 3" xfId="547"/>
    <cellStyle name="40% - 强调文字颜色 1 2 11" xfId="548"/>
    <cellStyle name="标题 1 2 4 2" xfId="549"/>
    <cellStyle name="常规 3 16" xfId="550"/>
    <cellStyle name="40% - 强调文字颜色 1 2 11 2" xfId="551"/>
    <cellStyle name="计算 2 5 2" xfId="552"/>
    <cellStyle name="40% - 强调文字颜色 1 2 12" xfId="553"/>
    <cellStyle name="40% - 强调文字颜色 6 2 13" xfId="554"/>
    <cellStyle name="链接单元格 2 4 2" xfId="555"/>
    <cellStyle name="40% - 强调文字颜色 6 2 4" xfId="556"/>
    <cellStyle name="常规 2 2 12" xfId="557"/>
    <cellStyle name="40% - 强调文字颜色 1 2 12 2" xfId="558"/>
    <cellStyle name="标题 1 2 3" xfId="559"/>
    <cellStyle name="40% - 强调文字颜色 1 2 14 2" xfId="560"/>
    <cellStyle name="40% - 强调文字颜色 1 2 15" xfId="561"/>
    <cellStyle name="解释性文本 2 9 2" xfId="562"/>
    <cellStyle name="计算 2 15" xfId="563"/>
    <cellStyle name="60% - 强调文字颜色 2 2 7" xfId="564"/>
    <cellStyle name="40% - 强调文字颜色 1 2 2" xfId="565"/>
    <cellStyle name="输出 2 14" xfId="566"/>
    <cellStyle name="40% - 强调文字颜色 5 2 11" xfId="567"/>
    <cellStyle name="60% - 强调文字颜色 2 2 7 2" xfId="568"/>
    <cellStyle name="40% - 强调文字颜色 1 2 2 2" xfId="569"/>
    <cellStyle name="输出 2 14 2" xfId="570"/>
    <cellStyle name="40% - 强调文字颜色 5 2 11 2" xfId="571"/>
    <cellStyle name="输出 2 15" xfId="572"/>
    <cellStyle name="40% - 强调文字颜色 5 2 12" xfId="573"/>
    <cellStyle name="常规 2 2 12 2_2016年预决算草案（省级终版）" xfId="574"/>
    <cellStyle name="60% - 强调文字颜色 2 2 8" xfId="575"/>
    <cellStyle name="40% - 强调文字颜色 1 2 3" xfId="576"/>
    <cellStyle name="40% - 强调文字颜色 1 2 5" xfId="577"/>
    <cellStyle name="标题 2 2 2 2" xfId="578"/>
    <cellStyle name="40% - 强调文字颜色 5 2 14" xfId="579"/>
    <cellStyle name="40% - 强调文字颜色 1 2 5 2" xfId="580"/>
    <cellStyle name="40% - 强调文字颜色 5 2 14 2" xfId="581"/>
    <cellStyle name="链接单元格 2 10 2" xfId="582"/>
    <cellStyle name="40% - 强调文字颜色 1 2 6" xfId="583"/>
    <cellStyle name="40% - 强调文字颜色 5 2 15" xfId="584"/>
    <cellStyle name="40% - 强调文字颜色 1 2 7 2" xfId="585"/>
    <cellStyle name="标题 3 2 7" xfId="586"/>
    <cellStyle name="60% - 强调文字颜色 5 2 3" xfId="587"/>
    <cellStyle name="标题 2 2 10" xfId="588"/>
    <cellStyle name="40% - 强调文字颜色 1 2 8 2" xfId="589"/>
    <cellStyle name="40% - 强调文字颜色 1 2 9 2" xfId="590"/>
    <cellStyle name="60% - 强调文字颜色 4 2 15" xfId="591"/>
    <cellStyle name="40% - 强调文字颜色 1 2_复件 20140224-2014年红本顺序表(社保基金)" xfId="592"/>
    <cellStyle name="40% - 强调文字颜色 2 2 10" xfId="593"/>
    <cellStyle name="常规 2 2 2 2_2016年预决算草案（省级终版）" xfId="594"/>
    <cellStyle name="40% - 强调文字颜色 2 2 11 2" xfId="595"/>
    <cellStyle name="标题 3 2 3" xfId="596"/>
    <cellStyle name="输出 2 6 2" xfId="597"/>
    <cellStyle name="60% - 强调文字颜色 3 2 14" xfId="598"/>
    <cellStyle name="40% - 强调文字颜色 2 2 12" xfId="599"/>
    <cellStyle name="输出 2 9" xfId="600"/>
    <cellStyle name="40% - 强调文字颜色 2 2 12 2" xfId="601"/>
    <cellStyle name="输出 2 7 2" xfId="602"/>
    <cellStyle name="40% - 强调文字颜色 2 2 14" xfId="603"/>
    <cellStyle name="40% - 强调文字颜色 2 2 13" xfId="604"/>
    <cellStyle name="40% - 强调文字颜色 3 2 11" xfId="605"/>
    <cellStyle name="40% - 强调文字颜色 2 2 14 2" xfId="606"/>
    <cellStyle name="60% - 强调文字颜色 1 2 3 2" xfId="607"/>
    <cellStyle name="40% - 强调文字颜色 2 2 15" xfId="608"/>
    <cellStyle name="60% - 强调文字颜色 3 2 7 2" xfId="609"/>
    <cellStyle name="40% - 强调文字颜色 2 2 2 2" xfId="610"/>
    <cellStyle name="60% - 强调文字颜色 3 2 8" xfId="611"/>
    <cellStyle name="40% - 强调文字颜色 2 2 3" xfId="612"/>
    <cellStyle name="60% - 强调文字颜色 3 2 8 2" xfId="613"/>
    <cellStyle name="40% - 强调文字颜色 2 2 3 2" xfId="614"/>
    <cellStyle name="注释 2 5 2" xfId="615"/>
    <cellStyle name="60% - 强调文字颜色 3 2 9" xfId="616"/>
    <cellStyle name="40% - 强调文字颜色 2 2 4" xfId="617"/>
    <cellStyle name="60% - 强调文字颜色 3 2 9 2" xfId="618"/>
    <cellStyle name="40% - 强调文字颜色 2 2 4 2" xfId="619"/>
    <cellStyle name="常规 11 2" xfId="620"/>
    <cellStyle name="40% - 强调文字颜色 2 2 5" xfId="621"/>
    <cellStyle name="常规 11 2 2" xfId="622"/>
    <cellStyle name="40% - 强调文字颜色 2 2 5 2" xfId="623"/>
    <cellStyle name="常规 11 3" xfId="624"/>
    <cellStyle name="40% - 强调文字颜色 2 2 6" xfId="625"/>
    <cellStyle name="标题 5 6 2" xfId="626"/>
    <cellStyle name="40% - 强调文字颜色 3 2" xfId="627"/>
    <cellStyle name="40% - 强调文字颜色 3 2 10" xfId="628"/>
    <cellStyle name="常规 9" xfId="629"/>
    <cellStyle name="40% - 强调文字颜色 3 2 10 2" xfId="630"/>
    <cellStyle name="常规 9 2" xfId="631"/>
    <cellStyle name="60% - 强调文字颜色 1 2 5 2" xfId="632"/>
    <cellStyle name="40% - 强调文字颜色 3 2 12" xfId="633"/>
    <cellStyle name="40% - 强调文字颜色 3 2 12 2" xfId="634"/>
    <cellStyle name="40% - 强调文字颜色 3 2 13" xfId="635"/>
    <cellStyle name="40% - 强调文字颜色 3 2 13 2" xfId="636"/>
    <cellStyle name="40% - 强调文字颜色 3 2 14" xfId="637"/>
    <cellStyle name="常规 11_复件 20140224-2014年红本顺序表(社保基金) 2 2" xfId="638"/>
    <cellStyle name="40% - 强调文字颜色 3 2 14 2" xfId="639"/>
    <cellStyle name="好 2 4" xfId="640"/>
    <cellStyle name="40% - 强调文字颜色 3 2 15" xfId="641"/>
    <cellStyle name="适中 2 9" xfId="642"/>
    <cellStyle name="强调文字颜色 3 2 8" xfId="643"/>
    <cellStyle name="60% - 强调文字颜色 1 2 15" xfId="644"/>
    <cellStyle name="40% - 强调文字颜色 3 2 2" xfId="645"/>
    <cellStyle name="60% - 强调文字颜色 4 2 7" xfId="646"/>
    <cellStyle name="40% - 强调文字颜色 3 2 4" xfId="647"/>
    <cellStyle name="40% - 强调文字颜色 3 2 2 2" xfId="648"/>
    <cellStyle name="60% - 强调文字颜色 4 2 7 2" xfId="649"/>
    <cellStyle name="60% - 强调文字颜色 4 2 9" xfId="650"/>
    <cellStyle name="40% - 强调文字颜色 3 2 3" xfId="651"/>
    <cellStyle name="60% - 强调文字颜色 4 2 8" xfId="652"/>
    <cellStyle name="40% - 强调文字颜色 3 2 3 2" xfId="653"/>
    <cellStyle name="60% - 强调文字颜色 4 2 8 2" xfId="654"/>
    <cellStyle name="常规 27" xfId="655"/>
    <cellStyle name="常规 32" xfId="656"/>
    <cellStyle name="60% - 强调文字颜色 2 2 14" xfId="657"/>
    <cellStyle name="40% - 强调文字颜色 3 2 4 2" xfId="658"/>
    <cellStyle name="60% - 强调文字颜色 4 2 9 2" xfId="659"/>
    <cellStyle name="常规 77" xfId="660"/>
    <cellStyle name="常规 82" xfId="661"/>
    <cellStyle name="40% - 强调文字颜色 3 2 5" xfId="662"/>
    <cellStyle name="40% - 强调文字颜色 3 2 6" xfId="663"/>
    <cellStyle name="60% - 强调文字颜色 3 2 11" xfId="664"/>
    <cellStyle name="40% - 强调文字颜色 3 2 6 2" xfId="665"/>
    <cellStyle name="40% - 强调文字颜色 3 2_复件 20140224-2014年红本顺序表(社保基金)" xfId="666"/>
    <cellStyle name="40% - 强调文字颜色 4 2 2" xfId="667"/>
    <cellStyle name="60% - 强调文字颜色 5 2 7" xfId="668"/>
    <cellStyle name="差 2 9 2" xfId="669"/>
    <cellStyle name="40% - 强调文字颜色 4 2 2 2" xfId="670"/>
    <cellStyle name="60% - 强调文字颜色 5 2 7 2" xfId="671"/>
    <cellStyle name="40% - 强调文字颜色 4 2 3" xfId="672"/>
    <cellStyle name="60% - 强调文字颜色 5 2 8" xfId="673"/>
    <cellStyle name="40% - 强调文字颜色 4 2 4" xfId="674"/>
    <cellStyle name="60% - 强调文字颜色 5 2 9" xfId="675"/>
    <cellStyle name="40% - 强调文字颜色 4 2 4 2" xfId="676"/>
    <cellStyle name="60% - 强调文字颜色 5 2 9 2" xfId="677"/>
    <cellStyle name="输入 2 11 2" xfId="678"/>
    <cellStyle name="40% - 强调文字颜色 4 2 5" xfId="679"/>
    <cellStyle name="40% - 强调文字颜色 6 2 14" xfId="680"/>
    <cellStyle name="汇总 2 6 2" xfId="681"/>
    <cellStyle name="40% - 强调文字颜色 6 2 5" xfId="682"/>
    <cellStyle name="常规 2 2 13" xfId="683"/>
    <cellStyle name="40% - 强调文字颜色 4 2 5 2" xfId="684"/>
    <cellStyle name="40% - 强调文字颜色 4 2 6" xfId="685"/>
    <cellStyle name="40% - 强调文字颜色 4 2_复件 20140224-2014年红本顺序表(社保基金)" xfId="686"/>
    <cellStyle name="40% - 强调文字颜色 5 2" xfId="687"/>
    <cellStyle name="好 2 3" xfId="688"/>
    <cellStyle name="标题 5 8 2" xfId="689"/>
    <cellStyle name="输出 2 13" xfId="690"/>
    <cellStyle name="40% - 强调文字颜色 6 2 2 2" xfId="691"/>
    <cellStyle name="40% - 强调文字颜色 5 2 10" xfId="692"/>
    <cellStyle name="计算 2 14" xfId="693"/>
    <cellStyle name="60% - 强调文字颜色 2 2 6" xfId="694"/>
    <cellStyle name="40% - 强调文字颜色 6 2 11 2" xfId="695"/>
    <cellStyle name="输出 2 13 2" xfId="696"/>
    <cellStyle name="40% - 强调文字颜色 5 2 10 2" xfId="697"/>
    <cellStyle name="计算 2 14 2" xfId="698"/>
    <cellStyle name="60% - 强调文字颜色 2 2 6 2" xfId="699"/>
    <cellStyle name="40% - 强调文字颜色 5 2 2" xfId="700"/>
    <cellStyle name="60% - 强调文字颜色 6 2 7" xfId="701"/>
    <cellStyle name="好 2 3 2" xfId="702"/>
    <cellStyle name="40% - 强调文字颜色 5 2 2 2" xfId="703"/>
    <cellStyle name="60% - 强调文字颜色 6 2 7 2" xfId="704"/>
    <cellStyle name="汇总 2 10 2" xfId="705"/>
    <cellStyle name="40% - 强调文字颜色 5 2 3 2" xfId="706"/>
    <cellStyle name="60% - 强调文字颜色 6 2 8 2" xfId="707"/>
    <cellStyle name="汇总 2 11 2" xfId="708"/>
    <cellStyle name="40% - 强调文字颜色 5 2 4 2" xfId="709"/>
    <cellStyle name="60% - 强调文字颜色 6 2 9 2" xfId="710"/>
    <cellStyle name="汇总 2 12" xfId="711"/>
    <cellStyle name="40% - 强调文字颜色 5 2 5" xfId="712"/>
    <cellStyle name="汇总 2 12 2" xfId="713"/>
    <cellStyle name="40% - 强调文字颜色 5 2 5 2" xfId="714"/>
    <cellStyle name="标题 3 2 3 2" xfId="715"/>
    <cellStyle name="输入 2 12" xfId="716"/>
    <cellStyle name="60% - 强调文字颜色 3 2 14 2" xfId="717"/>
    <cellStyle name="40% - 强调文字颜色 5 2_复件 20140224-2014年红本顺序表(社保基金)" xfId="718"/>
    <cellStyle name="标题 2 2 4" xfId="719"/>
    <cellStyle name="标题 5 9 2" xfId="720"/>
    <cellStyle name="40% - 强调文字颜色 6 2" xfId="721"/>
    <cellStyle name="40% - 强调文字颜色 6 2 11" xfId="722"/>
    <cellStyle name="标题 2 2 4 2" xfId="723"/>
    <cellStyle name="40% - 强调文字颜色 6 2 2" xfId="724"/>
    <cellStyle name="链接单元格 2 12 2" xfId="725"/>
    <cellStyle name="40% - 强调文字颜色 6 2 12" xfId="726"/>
    <cellStyle name="常规_2012年基金收支执行2013年度基金收支预算" xfId="727"/>
    <cellStyle name="40% - 强调文字颜色 6 2 3" xfId="728"/>
    <cellStyle name="40% - 强调文字颜色 6 2 13 2" xfId="729"/>
    <cellStyle name="40% - 强调文字颜色 6 2 4 2" xfId="730"/>
    <cellStyle name="40% - 强调文字颜色 6 2 14 2" xfId="731"/>
    <cellStyle name="40% - 强调文字颜色 6 2 5 2" xfId="732"/>
    <cellStyle name="40% - 强调文字颜色 6 2 15" xfId="733"/>
    <cellStyle name="警告文本 2 6 2" xfId="734"/>
    <cellStyle name="40% - 强调文字颜色 6 2 6" xfId="735"/>
    <cellStyle name="40% - 强调文字颜色 6 2 6 2" xfId="736"/>
    <cellStyle name="警告文本 2 14 2" xfId="737"/>
    <cellStyle name="60% - 强调文字颜色 1 2" xfId="738"/>
    <cellStyle name="适中 2 4" xfId="739"/>
    <cellStyle name="强调文字颜色 3 2 3" xfId="740"/>
    <cellStyle name="60% - 强调文字颜色 1 2 10" xfId="741"/>
    <cellStyle name="60% - 强调文字颜色 6 2 6 2" xfId="742"/>
    <cellStyle name="适中 2 5 2" xfId="743"/>
    <cellStyle name="强调文字颜色 3 2 4 2" xfId="744"/>
    <cellStyle name="60% - 强调文字颜色 1 2 11 2" xfId="745"/>
    <cellStyle name="适中 2 6" xfId="746"/>
    <cellStyle name="强调文字颜色 3 2 5" xfId="747"/>
    <cellStyle name="60% - 强调文字颜色 1 2 12" xfId="748"/>
    <cellStyle name="适中 2 8" xfId="749"/>
    <cellStyle name="强调文字颜色 3 2 7" xfId="750"/>
    <cellStyle name="60% - 强调文字颜色 1 2 14" xfId="751"/>
    <cellStyle name="适中 2 8 2" xfId="752"/>
    <cellStyle name="强调文字颜色 3 2 7 2" xfId="753"/>
    <cellStyle name="60% - 强调文字颜色 1 2 14 2" xfId="754"/>
    <cellStyle name="60% - 强调文字颜色 1 2 2" xfId="755"/>
    <cellStyle name="标题 3 2 4" xfId="756"/>
    <cellStyle name="60% - 强调文字颜色 3 2 15" xfId="757"/>
    <cellStyle name="60% - 强调文字颜色 1 2 2 2" xfId="758"/>
    <cellStyle name="60% - 强调文字颜色 1 2 3" xfId="759"/>
    <cellStyle name="标题 3 2 14 2" xfId="760"/>
    <cellStyle name="检查单元格 2 8 2" xfId="761"/>
    <cellStyle name="60% - 强调文字颜色 1 2 5" xfId="762"/>
    <cellStyle name="标题 1 2 8 2" xfId="763"/>
    <cellStyle name="常规 4" xfId="764"/>
    <cellStyle name="60% - 强调文字颜色 3 2 4 2" xfId="765"/>
    <cellStyle name="强调文字颜色 2 2 5 2" xfId="766"/>
    <cellStyle name="常规 11 2_2016年预决算草案（省级终版）" xfId="767"/>
    <cellStyle name="60% - 强调文字颜色 1 2 8" xfId="768"/>
    <cellStyle name="强调文字颜色 5 2 11" xfId="769"/>
    <cellStyle name="60% - 强调文字颜色 1 2 8 2" xfId="770"/>
    <cellStyle name="计算 2 9 2" xfId="771"/>
    <cellStyle name="常规 5" xfId="772"/>
    <cellStyle name="60% - 强调文字颜色 2 2" xfId="773"/>
    <cellStyle name="60% - 强调文字颜色 1 2 9" xfId="774"/>
    <cellStyle name="常规 8" xfId="775"/>
    <cellStyle name="60% - 强调文字颜色 2 2 10 2" xfId="776"/>
    <cellStyle name="60% - 强调文字颜色 2 2 11" xfId="777"/>
    <cellStyle name="标题 1 2 3 2" xfId="778"/>
    <cellStyle name="60% - 强调文字颜色 2 2 11 2" xfId="779"/>
    <cellStyle name="计算 2 4 2" xfId="780"/>
    <cellStyle name="60% - 强调文字颜色 2 2 12" xfId="781"/>
    <cellStyle name="常规 11_复件 20140224-2014年红本顺序表(社保基金)" xfId="782"/>
    <cellStyle name="60% - 强调文字颜色 2 2 13" xfId="783"/>
    <cellStyle name="60% - 强调文字颜色 2 2 13 2" xfId="784"/>
    <cellStyle name="60% - 强调文字颜色 2 2 14 2" xfId="785"/>
    <cellStyle name="60% - 强调文字颜色 2 2 15" xfId="786"/>
    <cellStyle name="计算 2 11" xfId="787"/>
    <cellStyle name="60% - 强调文字颜色 2 2 3" xfId="788"/>
    <cellStyle name="输出 2 10 2" xfId="789"/>
    <cellStyle name="标题 1 2 8" xfId="790"/>
    <cellStyle name="计算 2 11 2" xfId="791"/>
    <cellStyle name="60% - 强调文字颜色 3 2 4" xfId="792"/>
    <cellStyle name="60% - 强调文字颜色 2 2 3 2" xfId="793"/>
    <cellStyle name="计算 2 13" xfId="794"/>
    <cellStyle name="60% - 强调文字颜色 2 2 5" xfId="795"/>
    <cellStyle name="计算 2 13 2" xfId="796"/>
    <cellStyle name="60% - 强调文字颜色 2 2 5 2" xfId="797"/>
    <cellStyle name="60% - 强调文字颜色 3 2" xfId="798"/>
    <cellStyle name="好 2" xfId="799"/>
    <cellStyle name="60% - 强调文字颜色 3 2 10" xfId="800"/>
    <cellStyle name="好 2 2" xfId="801"/>
    <cellStyle name="60% - 强调文字颜色 3 2 10 2" xfId="802"/>
    <cellStyle name="60% - 强调文字颜色 3 2 11 2" xfId="803"/>
    <cellStyle name="标题 2 2 3" xfId="804"/>
    <cellStyle name="60% - 强调文字颜色 3 2 12" xfId="805"/>
    <cellStyle name="常规 12" xfId="806"/>
    <cellStyle name="60% - 强调文字颜色 3 2 12 2" xfId="807"/>
    <cellStyle name="标题 3 2 2" xfId="808"/>
    <cellStyle name="60% - 强调文字颜色 3 2 13" xfId="809"/>
    <cellStyle name="标题 3 2 2 2" xfId="810"/>
    <cellStyle name="常规 57" xfId="811"/>
    <cellStyle name="常规 62" xfId="812"/>
    <cellStyle name="60% - 强调文字颜色 3 2 13 2" xfId="813"/>
    <cellStyle name="标题 1 2 6" xfId="814"/>
    <cellStyle name="60% - 强调文字颜色 3 2 2" xfId="815"/>
    <cellStyle name="标题 1 2 7" xfId="816"/>
    <cellStyle name="标题 4 2 11 2" xfId="817"/>
    <cellStyle name="60% - 强调文字颜色 3 2 3" xfId="818"/>
    <cellStyle name="标题 1 2 9" xfId="819"/>
    <cellStyle name="60% - 强调文字颜色 3 2 5" xfId="820"/>
    <cellStyle name="标题 1 2 9 2" xfId="821"/>
    <cellStyle name="60% - 强调文字颜色 3 2 5 2" xfId="822"/>
    <cellStyle name="60% - 强调文字颜色 3 2 6 2" xfId="823"/>
    <cellStyle name="60% - 强调文字颜色 4 2" xfId="824"/>
    <cellStyle name="60% - 强调文字颜色 4 2 12 2" xfId="825"/>
    <cellStyle name="60% - 强调文字颜色 4 2 13" xfId="826"/>
    <cellStyle name="60% - 强调文字颜色 5 2 14 2" xfId="827"/>
    <cellStyle name="常规 2 2 14" xfId="828"/>
    <cellStyle name="60% - 强调文字颜色 4 2 13 2" xfId="829"/>
    <cellStyle name="60% - 强调文字颜色 4 2 14" xfId="830"/>
    <cellStyle name="60% - 强调文字颜色 4 2 14 2" xfId="831"/>
    <cellStyle name="强调文字颜色 5 2 7 2" xfId="832"/>
    <cellStyle name="标题 2 2 6" xfId="833"/>
    <cellStyle name="60% - 强调文字颜色 4 2 2" xfId="834"/>
    <cellStyle name="标题 2 2 6 2" xfId="835"/>
    <cellStyle name="60% - 强调文字颜色 4 2 2 2" xfId="836"/>
    <cellStyle name="解释性文本 2 10" xfId="837"/>
    <cellStyle name="标题 2 2 7" xfId="838"/>
    <cellStyle name="60% - 强调文字颜色 4 2 3" xfId="839"/>
    <cellStyle name="解释性文本 2 10 2" xfId="840"/>
    <cellStyle name="标题 2 2 7 2" xfId="841"/>
    <cellStyle name="60% - 强调文字颜色 4 2 3 2" xfId="842"/>
    <cellStyle name="解释性文本 2 11" xfId="843"/>
    <cellStyle name="标题 2 2 8" xfId="844"/>
    <cellStyle name="60% - 强调文字颜色 4 2 4" xfId="845"/>
    <cellStyle name="解释性文本 2 11 2" xfId="846"/>
    <cellStyle name="标题 2 2 8 2" xfId="847"/>
    <cellStyle name="60% - 强调文字颜色 4 2 4 2" xfId="848"/>
    <cellStyle name="解释性文本 2 12 2" xfId="849"/>
    <cellStyle name="标题 2 2 9 2" xfId="850"/>
    <cellStyle name="差_2016年预决算草案（省级终版）" xfId="851"/>
    <cellStyle name="60% - 强调文字颜色 4 2 5 2" xfId="852"/>
    <cellStyle name="60% - 强调文字颜色 4 2 6" xfId="853"/>
    <cellStyle name="注释 2 7" xfId="854"/>
    <cellStyle name="60% - 强调文字颜色 4 2 6 2" xfId="855"/>
    <cellStyle name="60% - 强调文字颜色 5 2" xfId="856"/>
    <cellStyle name="60% - 强调文字颜色 5 2 12 2" xfId="857"/>
    <cellStyle name="标题 3 2 5" xfId="858"/>
    <cellStyle name="常规 2 6" xfId="859"/>
    <cellStyle name="60% - 强调文字颜色 5 2 13" xfId="860"/>
    <cellStyle name="60% - 强调文字颜色 5 2 13 2" xfId="861"/>
    <cellStyle name="解释性文本 2 6 2" xfId="862"/>
    <cellStyle name="60% - 强调文字颜色 5 2 14" xfId="863"/>
    <cellStyle name="标题 3 2 6" xfId="864"/>
    <cellStyle name="60% - 强调文字颜色 5 2 2" xfId="865"/>
    <cellStyle name="标题 3 2 6 2" xfId="866"/>
    <cellStyle name="60% - 强调文字颜色 5 2 2 2" xfId="867"/>
    <cellStyle name="标题 3 2 7 2" xfId="868"/>
    <cellStyle name="60% - 强调文字颜色 5 2 3 2" xfId="869"/>
    <cellStyle name="标题 3 2 8" xfId="870"/>
    <cellStyle name="60% - 强调文字颜色 5 2 4" xfId="871"/>
    <cellStyle name="标题 3 2 8 2" xfId="872"/>
    <cellStyle name="60% - 强调文字颜色 5 2 4 2" xfId="873"/>
    <cellStyle name="标题 3 2 9" xfId="874"/>
    <cellStyle name="标题 4 2" xfId="875"/>
    <cellStyle name="解释性文本 2 2 2" xfId="876"/>
    <cellStyle name="60% - 强调文字颜色 5 2 5" xfId="877"/>
    <cellStyle name="标题 3 2 9 2" xfId="878"/>
    <cellStyle name="标题 4 2 2" xfId="879"/>
    <cellStyle name="60% - 强调文字颜色 5 2 5 2" xfId="880"/>
    <cellStyle name="60% - 强调文字颜色 5 2 6" xfId="881"/>
    <cellStyle name="60% - 强调文字颜色 5 2 6 2" xfId="882"/>
    <cellStyle name="60% - 强调文字颜色 6 2" xfId="883"/>
    <cellStyle name="60% - 强调文字颜色 6 2 12 2" xfId="884"/>
    <cellStyle name="60% - 强调文字颜色 6 2 13" xfId="885"/>
    <cellStyle name="常规 104" xfId="886"/>
    <cellStyle name="60% - 强调文字颜色 6 2 13 2" xfId="887"/>
    <cellStyle name="60% - 强调文字颜色 6 2 14" xfId="888"/>
    <cellStyle name="60% - 强调文字颜色 6 2 14 2" xfId="889"/>
    <cellStyle name="60% - 强调文字颜色 6 2 15" xfId="890"/>
    <cellStyle name="差_复件 20140224-2014年红本顺序表(社保基金) 2" xfId="891"/>
    <cellStyle name="标题 4 2 6" xfId="892"/>
    <cellStyle name="60% - 强调文字颜色 6 2 2" xfId="893"/>
    <cellStyle name="标题 4 2 7" xfId="894"/>
    <cellStyle name="60% - 强调文字颜色 6 2 3" xfId="895"/>
    <cellStyle name="计算 2 4" xfId="896"/>
    <cellStyle name="标题 4 2 7 2" xfId="897"/>
    <cellStyle name="警告文本 2 10" xfId="898"/>
    <cellStyle name="60% - 强调文字颜色 6 2 3 2" xfId="899"/>
    <cellStyle name="标题 4 2 9" xfId="900"/>
    <cellStyle name="强调文字颜色 2 2 7 2" xfId="901"/>
    <cellStyle name="60% - 强调文字颜色 6 2 5" xfId="902"/>
    <cellStyle name="标题 4 2 9 2" xfId="903"/>
    <cellStyle name="常规 2 2 11 2_2016年预决算草案（省级终版）" xfId="904"/>
    <cellStyle name="60% - 强调文字颜色 6 2 5 2" xfId="905"/>
    <cellStyle name="60% - 强调文字颜色 6 2 6" xfId="906"/>
    <cellStyle name="百分比 2 2" xfId="907"/>
    <cellStyle name="常规 2 2 6" xfId="908"/>
    <cellStyle name="标题 1 2" xfId="909"/>
    <cellStyle name="标题 1 2 10" xfId="910"/>
    <cellStyle name="标题 1 2 10 2" xfId="911"/>
    <cellStyle name="常规 12 2_2016年预决算草案（省级终版）" xfId="912"/>
    <cellStyle name="标题 1 2 11 2" xfId="913"/>
    <cellStyle name="标题 1 2 12" xfId="914"/>
    <cellStyle name="标题 1 2 12 2" xfId="915"/>
    <cellStyle name="标题 1 2 13 2" xfId="916"/>
    <cellStyle name="标题 1 2 14" xfId="917"/>
    <cellStyle name="标题 1 2 15" xfId="918"/>
    <cellStyle name="标题 3 2" xfId="919"/>
    <cellStyle name="常规 2 2 6 2" xfId="920"/>
    <cellStyle name="标题 1 2 2" xfId="921"/>
    <cellStyle name="标题 1 2 2 2" xfId="922"/>
    <cellStyle name="标题 1 2 5" xfId="923"/>
    <cellStyle name="标题 1 2 5 2" xfId="924"/>
    <cellStyle name="标题 2 2" xfId="925"/>
    <cellStyle name="标题 2 2 10 2" xfId="926"/>
    <cellStyle name="标题 2 2 11" xfId="927"/>
    <cellStyle name="标题 2 2 11 2" xfId="928"/>
    <cellStyle name="标题 5 2" xfId="929"/>
    <cellStyle name="解释性文本 2 3 2" xfId="930"/>
    <cellStyle name="标题 2 2 12" xfId="931"/>
    <cellStyle name="标题 5 2 2" xfId="932"/>
    <cellStyle name="标题 2 2 12 2" xfId="933"/>
    <cellStyle name="标题 5 3" xfId="934"/>
    <cellStyle name="标题 2 2 13" xfId="935"/>
    <cellStyle name="标题 2 2 2" xfId="936"/>
    <cellStyle name="输入 2 4 2" xfId="937"/>
    <cellStyle name="标题 2 2 5" xfId="938"/>
    <cellStyle name="标题 3 2 10 2" xfId="939"/>
    <cellStyle name="标题 3 2 11" xfId="940"/>
    <cellStyle name="标题 3 2 11 2" xfId="941"/>
    <cellStyle name="标题 3 2 12" xfId="942"/>
    <cellStyle name="标题 3 2 12 2" xfId="943"/>
    <cellStyle name="标题 3 2 13" xfId="944"/>
    <cellStyle name="标题 3 2 14" xfId="945"/>
    <cellStyle name="强调文字颜色 4 2 5 2" xfId="946"/>
    <cellStyle name="标题 3 2 15" xfId="947"/>
    <cellStyle name="标题 3 2 4 2" xfId="948"/>
    <cellStyle name="标题 3 2 5 2" xfId="949"/>
    <cellStyle name="标题 4 2 10" xfId="950"/>
    <cellStyle name="标题 4 2 10 2" xfId="951"/>
    <cellStyle name="标题 4 2 11" xfId="952"/>
    <cellStyle name="标题 4 2 12" xfId="953"/>
    <cellStyle name="标题 4 2 12 2" xfId="954"/>
    <cellStyle name="标题 4 2 13" xfId="955"/>
    <cellStyle name="标题 4 2 13 2" xfId="956"/>
    <cellStyle name="标题 4 2 14" xfId="957"/>
    <cellStyle name="标题 4 2 14 2" xfId="958"/>
    <cellStyle name="标题 4 2 2 2" xfId="959"/>
    <cellStyle name="标题 4 2 3 2" xfId="960"/>
    <cellStyle name="标题 4 2 4" xfId="961"/>
    <cellStyle name="标题 4 2 4 2" xfId="962"/>
    <cellStyle name="标题 4 2 5 2" xfId="963"/>
    <cellStyle name="差 2 10 2" xfId="964"/>
    <cellStyle name="常规 96" xfId="965"/>
    <cellStyle name="差 2 11" xfId="966"/>
    <cellStyle name="差 2 11 2" xfId="967"/>
    <cellStyle name="差 2 12 2" xfId="968"/>
    <cellStyle name="差 2 13" xfId="969"/>
    <cellStyle name="差 2 13 2" xfId="970"/>
    <cellStyle name="差 2 14" xfId="971"/>
    <cellStyle name="差 2 14 2" xfId="972"/>
    <cellStyle name="注释 2 4 2" xfId="973"/>
    <cellStyle name="差 2 15" xfId="974"/>
    <cellStyle name="好 2 9 2" xfId="975"/>
    <cellStyle name="差 2 2" xfId="976"/>
    <cellStyle name="差 2 2 2" xfId="977"/>
    <cellStyle name="差 2 4" xfId="978"/>
    <cellStyle name="差 2 4 2" xfId="979"/>
    <cellStyle name="差 2 5" xfId="980"/>
    <cellStyle name="差 2 5 2" xfId="981"/>
    <cellStyle name="差 2 6" xfId="982"/>
    <cellStyle name="好 2 14 2" xfId="983"/>
    <cellStyle name="差 2 6 2" xfId="984"/>
    <cellStyle name="常规 2 2 8" xfId="985"/>
    <cellStyle name="差 2 7" xfId="986"/>
    <cellStyle name="差 2 7 2" xfId="987"/>
    <cellStyle name="差 2 8" xfId="988"/>
    <cellStyle name="差 2 8 2" xfId="989"/>
    <cellStyle name="常规 36" xfId="990"/>
    <cellStyle name="常规 41" xfId="991"/>
    <cellStyle name="差_复件 20140224-2014年红本顺序表(社保基金)" xfId="992"/>
    <cellStyle name="差_复件 20140224-2014年红本顺序表(社保基金) 2_2016年预决算草案（省级终版）" xfId="993"/>
    <cellStyle name="常规 10" xfId="994"/>
    <cellStyle name="常规 10 2" xfId="995"/>
    <cellStyle name="常规 10 2 2" xfId="996"/>
    <cellStyle name="常规 10 2 3" xfId="997"/>
    <cellStyle name="常规 10 2_2016年预决算草案（省级终版）" xfId="998"/>
    <cellStyle name="常规 10 3" xfId="999"/>
    <cellStyle name="常规 11" xfId="1000"/>
    <cellStyle name="常规 11 2 3" xfId="1001"/>
    <cellStyle name="常规 11 2 3 2" xfId="1002"/>
    <cellStyle name="常规 12 2" xfId="1003"/>
    <cellStyle name="常规 12 3" xfId="1004"/>
    <cellStyle name="常规 13" xfId="1005"/>
    <cellStyle name="常规 14" xfId="1006"/>
    <cellStyle name="常规 14 2" xfId="1007"/>
    <cellStyle name="常规 15" xfId="1008"/>
    <cellStyle name="常规 20" xfId="1009"/>
    <cellStyle name="常规 15 2" xfId="1010"/>
    <cellStyle name="检查单元格 2 2 2" xfId="1011"/>
    <cellStyle name="常规 16" xfId="1012"/>
    <cellStyle name="常规 21" xfId="1013"/>
    <cellStyle name="常规 17" xfId="1014"/>
    <cellStyle name="常规 22" xfId="1015"/>
    <cellStyle name="常规 19" xfId="1016"/>
    <cellStyle name="常规 24" xfId="1017"/>
    <cellStyle name="常规 2" xfId="1018"/>
    <cellStyle name="常规 3 14 2" xfId="1019"/>
    <cellStyle name="适中 2 2 2" xfId="1020"/>
    <cellStyle name="强调文字颜色 6 2 8" xfId="1021"/>
    <cellStyle name="常规 2 2 10" xfId="1022"/>
    <cellStyle name="强调文字颜色 6 2 8 2" xfId="1023"/>
    <cellStyle name="常规 2 2 10 2" xfId="1024"/>
    <cellStyle name="常规 2 2 10 2 2" xfId="1025"/>
    <cellStyle name="常规 2 2 10 2 3" xfId="1026"/>
    <cellStyle name="常规 2 2 10 2_2016年预决算草案（省级终版）" xfId="1027"/>
    <cellStyle name="常规 2 2 10 3" xfId="1028"/>
    <cellStyle name="常规 2 2 4 2" xfId="1029"/>
    <cellStyle name="强调文字颜色 6 2 9" xfId="1030"/>
    <cellStyle name="常规 2 2 11" xfId="1031"/>
    <cellStyle name="强调文字颜色 6 2 9 2" xfId="1032"/>
    <cellStyle name="常规 2 2 11 2" xfId="1033"/>
    <cellStyle name="常规 3 10" xfId="1034"/>
    <cellStyle name="常规 2 2 11 2 2" xfId="1035"/>
    <cellStyle name="常规 3 10 2" xfId="1036"/>
    <cellStyle name="常规 2 2 11 3" xfId="1037"/>
    <cellStyle name="常规 3 11" xfId="1038"/>
    <cellStyle name="常规 2 2 11_复件 20140224-2014年红本顺序表(社保基金) 2 2" xfId="1039"/>
    <cellStyle name="强调文字颜色 6 2 4" xfId="1040"/>
    <cellStyle name="常规 2 2 12 2" xfId="1041"/>
    <cellStyle name="强调文字颜色 6 2 4 2" xfId="1042"/>
    <cellStyle name="常规 2 2 12 2 2" xfId="1043"/>
    <cellStyle name="常规 2 2 12 2 3" xfId="1044"/>
    <cellStyle name="强调文字颜色 6 2 5" xfId="1045"/>
    <cellStyle name="常规 2 2 12 3" xfId="1046"/>
    <cellStyle name="常规 2 2 13 2" xfId="1047"/>
    <cellStyle name="常规 2 2 15" xfId="1048"/>
    <cellStyle name="常规 3 15 3 2" xfId="1049"/>
    <cellStyle name="常规 2 2 16" xfId="1050"/>
    <cellStyle name="常规 2 2 17" xfId="1051"/>
    <cellStyle name="常规 2 2 2 2" xfId="1052"/>
    <cellStyle name="常规 2 2 2 2 2 2" xfId="1053"/>
    <cellStyle name="常规 79" xfId="1054"/>
    <cellStyle name="常规 84" xfId="1055"/>
    <cellStyle name="常规 2 2 2 2 2_20170110年预决算草案" xfId="1056"/>
    <cellStyle name="常规 2 2 2 3 2" xfId="1057"/>
    <cellStyle name="常规 2 2 2 3 3" xfId="1058"/>
    <cellStyle name="常规 2 2 2 3_2016年预决算草案（省级终版）" xfId="1059"/>
    <cellStyle name="常规 2 2 3" xfId="1060"/>
    <cellStyle name="常规 3 15" xfId="1061"/>
    <cellStyle name="常规 2 2 3 2" xfId="1062"/>
    <cellStyle name="常规 2 2 5" xfId="1063"/>
    <cellStyle name="常规 2 2 7" xfId="1064"/>
    <cellStyle name="常规 2 2 7 2" xfId="1065"/>
    <cellStyle name="常规 2 2 9" xfId="1066"/>
    <cellStyle name="常规 2_2012年基金收支执行2013年度基金收支预算" xfId="1067"/>
    <cellStyle name="常规 25" xfId="1068"/>
    <cellStyle name="常规 30" xfId="1069"/>
    <cellStyle name="常规 26" xfId="1070"/>
    <cellStyle name="常规 31" xfId="1071"/>
    <cellStyle name="常规 28" xfId="1072"/>
    <cellStyle name="常规 33" xfId="1073"/>
    <cellStyle name="常规 3" xfId="1074"/>
    <cellStyle name="常规 3 14 3" xfId="1075"/>
    <cellStyle name="常规 3 11 2" xfId="1076"/>
    <cellStyle name="常规 3 12" xfId="1077"/>
    <cellStyle name="常规 3 13 2" xfId="1078"/>
    <cellStyle name="常规 3 14_2016年预决算草案（省级终版）" xfId="1079"/>
    <cellStyle name="常规 3 15 2" xfId="1080"/>
    <cellStyle name="常规 3 15 3" xfId="1081"/>
    <cellStyle name="常规 3 15_2016年预决算草案（省级终版）" xfId="1082"/>
    <cellStyle name="常规 3 2" xfId="1083"/>
    <cellStyle name="常规 3 2 2" xfId="1084"/>
    <cellStyle name="常规 3 2 2 2" xfId="1085"/>
    <cellStyle name="常规 3 2 3" xfId="1086"/>
    <cellStyle name="常规 3 9" xfId="1087"/>
    <cellStyle name="常规 3 9 2" xfId="1088"/>
    <cellStyle name="强调文字颜色 4 2 14 2" xfId="1089"/>
    <cellStyle name="链接单元格 2 10" xfId="1090"/>
    <cellStyle name="常规 37" xfId="1091"/>
    <cellStyle name="常规 42" xfId="1092"/>
    <cellStyle name="链接单元格 2 11" xfId="1093"/>
    <cellStyle name="常规 38" xfId="1094"/>
    <cellStyle name="常规 43" xfId="1095"/>
    <cellStyle name="常规 4 2" xfId="1096"/>
    <cellStyle name="链接单元格 2 13" xfId="1097"/>
    <cellStyle name="常规 45" xfId="1098"/>
    <cellStyle name="常规 50" xfId="1099"/>
    <cellStyle name="常规_051225吉林省基金收支预算简表" xfId="1100"/>
    <cellStyle name="链接单元格 2 14" xfId="1101"/>
    <cellStyle name="常规 46" xfId="1102"/>
    <cellStyle name="常规 51" xfId="1103"/>
    <cellStyle name="常规 48" xfId="1104"/>
    <cellStyle name="常规 53" xfId="1105"/>
    <cellStyle name="检查单元格 2 13 2" xfId="1106"/>
    <cellStyle name="常规 49" xfId="1107"/>
    <cellStyle name="常规 54" xfId="1108"/>
    <cellStyle name="常规 55" xfId="1109"/>
    <cellStyle name="常规 60" xfId="1110"/>
    <cellStyle name="常规 56" xfId="1111"/>
    <cellStyle name="常规 61" xfId="1112"/>
    <cellStyle name="强调文字颜色 1 2 10" xfId="1113"/>
    <cellStyle name="常规 58" xfId="1114"/>
    <cellStyle name="常规 63" xfId="1115"/>
    <cellStyle name="强调文字颜色 1 2 11" xfId="1116"/>
    <cellStyle name="常规 59" xfId="1117"/>
    <cellStyle name="常规 64" xfId="1118"/>
    <cellStyle name="常规 6 2" xfId="1119"/>
    <cellStyle name="强调文字颜色 1 2 12" xfId="1120"/>
    <cellStyle name="常规 65" xfId="1121"/>
    <cellStyle name="常规 70" xfId="1122"/>
    <cellStyle name="强调文字颜色 1 2 13" xfId="1123"/>
    <cellStyle name="检查单元格 2 3 2" xfId="1124"/>
    <cellStyle name="常规 66" xfId="1125"/>
    <cellStyle name="常规 71" xfId="1126"/>
    <cellStyle name="强调文字颜色 1 2 14" xfId="1127"/>
    <cellStyle name="常规 67" xfId="1128"/>
    <cellStyle name="常规 72" xfId="1129"/>
    <cellStyle name="常规 69" xfId="1130"/>
    <cellStyle name="常规 74" xfId="1131"/>
    <cellStyle name="常规 7" xfId="1132"/>
    <cellStyle name="常规 7 2" xfId="1133"/>
    <cellStyle name="常规 75" xfId="1134"/>
    <cellStyle name="常规 80" xfId="1135"/>
    <cellStyle name="常规 76" xfId="1136"/>
    <cellStyle name="常规 81" xfId="1137"/>
    <cellStyle name="常规 78" xfId="1138"/>
    <cellStyle name="常规 83" xfId="1139"/>
    <cellStyle name="常规 86" xfId="1140"/>
    <cellStyle name="常规 91" xfId="1141"/>
    <cellStyle name="常规 87" xfId="1142"/>
    <cellStyle name="常规 92" xfId="1143"/>
    <cellStyle name="常规 88" xfId="1144"/>
    <cellStyle name="常规 93" xfId="1145"/>
    <cellStyle name="常规 89" xfId="1146"/>
    <cellStyle name="常规 94" xfId="1147"/>
    <cellStyle name="常规 95" xfId="1148"/>
    <cellStyle name="常规 97" xfId="1149"/>
    <cellStyle name="常规 98" xfId="1150"/>
    <cellStyle name="检查单元格 2 14 2" xfId="1151"/>
    <cellStyle name="常规 99" xfId="1152"/>
    <cellStyle name="常规_051225吉林省基金收支预算简表 2 2 2" xfId="1153"/>
    <cellStyle name="常规_1月9日2009年人代会预决算草案(最后稿)" xfId="1154"/>
    <cellStyle name="好 2 10" xfId="1155"/>
    <cellStyle name="好 2 11" xfId="1156"/>
    <cellStyle name="解释性文本 2 6" xfId="1157"/>
    <cellStyle name="好 2 11 2" xfId="1158"/>
    <cellStyle name="好 2 12" xfId="1159"/>
    <cellStyle name="好 2 12 2" xfId="1160"/>
    <cellStyle name="好 2 13" xfId="1161"/>
    <cellStyle name="好 2 13 2" xfId="1162"/>
    <cellStyle name="适中 2 10 2" xfId="1163"/>
    <cellStyle name="好 2 14" xfId="1164"/>
    <cellStyle name="好 2 2 2" xfId="1165"/>
    <cellStyle name="好 2 4 2" xfId="1166"/>
    <cellStyle name="好 2 5" xfId="1167"/>
    <cellStyle name="好 2 5 2" xfId="1168"/>
    <cellStyle name="好 2 6" xfId="1169"/>
    <cellStyle name="好 2 6 2" xfId="1170"/>
    <cellStyle name="注释 2 2" xfId="1171"/>
    <cellStyle name="好 2 7" xfId="1172"/>
    <cellStyle name="注释 2 2 2" xfId="1173"/>
    <cellStyle name="好 2 7 2" xfId="1174"/>
    <cellStyle name="注释 2 3 2" xfId="1175"/>
    <cellStyle name="好 2 8 2" xfId="1176"/>
    <cellStyle name="注释 2 4" xfId="1177"/>
    <cellStyle name="好 2 9" xfId="1178"/>
    <cellStyle name="好_2016年预决算草案（省级终版）" xfId="1179"/>
    <cellStyle name="好_复件 20140224-2014年红本顺序表(社保基金)" xfId="1180"/>
    <cellStyle name="好_复件 20140224-2014年红本顺序表(社保基金) 2" xfId="1181"/>
    <cellStyle name="好_复件 20140224-2014年红本顺序表(社保基金) 2_2016年预决算草案（省级终版）" xfId="1182"/>
    <cellStyle name="汇总 2" xfId="1183"/>
    <cellStyle name="强调文字颜色 4 2 7" xfId="1184"/>
    <cellStyle name="汇总 2 2" xfId="1185"/>
    <cellStyle name="强调文字颜色 4 2 7 2" xfId="1186"/>
    <cellStyle name="汇总 2 2 2" xfId="1187"/>
    <cellStyle name="强调文字颜色 4 2 8" xfId="1188"/>
    <cellStyle name="检查单元格 2" xfId="1189"/>
    <cellStyle name="汇总 2 3" xfId="1190"/>
    <cellStyle name="强调文字颜色 4 2 8 2" xfId="1191"/>
    <cellStyle name="检查单元格 2 2" xfId="1192"/>
    <cellStyle name="汇总 2 3 2" xfId="1193"/>
    <cellStyle name="强调文字颜色 4 2 9" xfId="1194"/>
    <cellStyle name="汇总 2 4" xfId="1195"/>
    <cellStyle name="强调文字颜色 4 2 9 2" xfId="1196"/>
    <cellStyle name="汇总 2 4 2" xfId="1197"/>
    <cellStyle name="汇总 2 5" xfId="1198"/>
    <cellStyle name="汇总 2 5 2" xfId="1199"/>
    <cellStyle name="汇总 2 6" xfId="1200"/>
    <cellStyle name="汇总 2 7" xfId="1201"/>
    <cellStyle name="汇总 2 7 2" xfId="1202"/>
    <cellStyle name="汇总 2 8" xfId="1203"/>
    <cellStyle name="汇总 2 8 2" xfId="1204"/>
    <cellStyle name="输入 2 9 2" xfId="1205"/>
    <cellStyle name="汇总 2 9" xfId="1206"/>
    <cellStyle name="计算 2" xfId="1207"/>
    <cellStyle name="计算 2 2" xfId="1208"/>
    <cellStyle name="计算 2 2 2" xfId="1209"/>
    <cellStyle name="计算 2 3" xfId="1210"/>
    <cellStyle name="计算 2 3 2" xfId="1211"/>
    <cellStyle name="计算 2 5" xfId="1212"/>
    <cellStyle name="计算 2 6" xfId="1213"/>
    <cellStyle name="计算 2 6 2" xfId="1214"/>
    <cellStyle name="计算 2 7" xfId="1215"/>
    <cellStyle name="输出 2 4" xfId="1216"/>
    <cellStyle name="计算 2 7 2" xfId="1217"/>
    <cellStyle name="计算 2 8" xfId="1218"/>
    <cellStyle name="计算 2 8 2" xfId="1219"/>
    <cellStyle name="计算 2 9" xfId="1220"/>
    <cellStyle name="注释 2 11 2" xfId="1221"/>
    <cellStyle name="检查单元格 2 10" xfId="1222"/>
    <cellStyle name="检查单元格 2 10 2" xfId="1223"/>
    <cellStyle name="检查单元格 2 11" xfId="1224"/>
    <cellStyle name="检查单元格 2 11 2" xfId="1225"/>
    <cellStyle name="检查单元格 2 12" xfId="1226"/>
    <cellStyle name="检查单元格 2 12 2" xfId="1227"/>
    <cellStyle name="检查单元格 2 13" xfId="1228"/>
    <cellStyle name="检查单元格 2 15" xfId="1229"/>
    <cellStyle name="警告文本 2 3 2" xfId="1230"/>
    <cellStyle name="检查单元格 2 3" xfId="1231"/>
    <cellStyle name="检查单元格 2 4 2" xfId="1232"/>
    <cellStyle name="检查单元格 2 5" xfId="1233"/>
    <cellStyle name="检查单元格 2 5 2" xfId="1234"/>
    <cellStyle name="检查单元格 2 6" xfId="1235"/>
    <cellStyle name="检查单元格 2 6 2" xfId="1236"/>
    <cellStyle name="检查单元格 2 7" xfId="1237"/>
    <cellStyle name="适中 2 12" xfId="1238"/>
    <cellStyle name="检查单元格 2 7 2" xfId="1239"/>
    <cellStyle name="检查单元格 2 8" xfId="1240"/>
    <cellStyle name="检查单元格 2 9" xfId="1241"/>
    <cellStyle name="检查单元格 2 9 2" xfId="1242"/>
    <cellStyle name="解释性文本 2" xfId="1243"/>
    <cellStyle name="解释性文本 2 13" xfId="1244"/>
    <cellStyle name="解释性文本 2 13 2" xfId="1245"/>
    <cellStyle name="解释性文本 2 14" xfId="1246"/>
    <cellStyle name="解释性文本 2 14 2" xfId="1247"/>
    <cellStyle name="解释性文本 2 15" xfId="1248"/>
    <cellStyle name="解释性文本 2 2" xfId="1249"/>
    <cellStyle name="解释性文本 2 3" xfId="1250"/>
    <cellStyle name="解释性文本 2 4" xfId="1251"/>
    <cellStyle name="解释性文本 2 4 2" xfId="1252"/>
    <cellStyle name="解释性文本 2 5" xfId="1253"/>
    <cellStyle name="输入 2 6" xfId="1254"/>
    <cellStyle name="解释性文本 2 5 2" xfId="1255"/>
    <cellStyle name="解释性文本 2 7" xfId="1256"/>
    <cellStyle name="解释性文本 2 8" xfId="1257"/>
    <cellStyle name="警告文本 2" xfId="1258"/>
    <cellStyle name="警告文本 2 10 2" xfId="1259"/>
    <cellStyle name="警告文本 2 11" xfId="1260"/>
    <cellStyle name="警告文本 2 11 2" xfId="1261"/>
    <cellStyle name="警告文本 2 12" xfId="1262"/>
    <cellStyle name="警告文本 2 12 2" xfId="1263"/>
    <cellStyle name="警告文本 2 13" xfId="1264"/>
    <cellStyle name="强调文字颜色 3 2 14" xfId="1265"/>
    <cellStyle name="警告文本 2 2" xfId="1266"/>
    <cellStyle name="强调文字颜色 3 2 14 2" xfId="1267"/>
    <cellStyle name="警告文本 2 2 2" xfId="1268"/>
    <cellStyle name="强调文字颜色 3 2 15" xfId="1269"/>
    <cellStyle name="警告文本 2 3" xfId="1270"/>
    <cellStyle name="警告文本 2 4" xfId="1271"/>
    <cellStyle name="警告文本 2 4 2" xfId="1272"/>
    <cellStyle name="警告文本 2 5 2" xfId="1273"/>
    <cellStyle name="警告文本 2 6" xfId="1274"/>
    <cellStyle name="强调文字颜色 2 2" xfId="1275"/>
    <cellStyle name="警告文本 2 8" xfId="1276"/>
    <cellStyle name="强调文字颜色 2 2 2" xfId="1277"/>
    <cellStyle name="警告文本 2 8 2" xfId="1278"/>
    <cellStyle name="强调文字颜色 6 2 3 2" xfId="1279"/>
    <cellStyle name="警告文本 2 9" xfId="1280"/>
    <cellStyle name="链接单元格 2 11 2" xfId="1281"/>
    <cellStyle name="链接单元格 2 14 2" xfId="1282"/>
    <cellStyle name="链接单元格 2 2 2" xfId="1283"/>
    <cellStyle name="链接单元格 2 3" xfId="1284"/>
    <cellStyle name="链接单元格 2 3 2" xfId="1285"/>
    <cellStyle name="链接单元格 2 4" xfId="1286"/>
    <cellStyle name="链接单元格 2 5" xfId="1287"/>
    <cellStyle name="链接单元格 2 5 2" xfId="1288"/>
    <cellStyle name="链接单元格 2 6 2" xfId="1289"/>
    <cellStyle name="链接单元格 2 7" xfId="1290"/>
    <cellStyle name="链接单元格 2 8" xfId="1291"/>
    <cellStyle name="链接单元格 2 8 2" xfId="1292"/>
    <cellStyle name="链接单元格 2 9" xfId="1293"/>
    <cellStyle name="链接单元格 2 9 2" xfId="1294"/>
    <cellStyle name="千位_E22" xfId="1295"/>
    <cellStyle name="强调文字颜色 1 2" xfId="1296"/>
    <cellStyle name="强调文字颜色 1 2 10 2" xfId="1297"/>
    <cellStyle name="强调文字颜色 1 2 11 2" xfId="1298"/>
    <cellStyle name="强调文字颜色 1 2 12 2" xfId="1299"/>
    <cellStyle name="强调文字颜色 1 2 13 2" xfId="1300"/>
    <cellStyle name="强调文字颜色 1 2 14 2" xfId="1301"/>
    <cellStyle name="强调文字颜色 1 2 2" xfId="1302"/>
    <cellStyle name="强调文字颜色 1 2 3" xfId="1303"/>
    <cellStyle name="强调文字颜色 1 2 3 2" xfId="1304"/>
    <cellStyle name="强调文字颜色 1 2 4" xfId="1305"/>
    <cellStyle name="强调文字颜色 2 2 5" xfId="1306"/>
    <cellStyle name="强调文字颜色 1 2 4 2" xfId="1307"/>
    <cellStyle name="强调文字颜色 1 2 5" xfId="1308"/>
    <cellStyle name="强调文字颜色 1 2 6" xfId="1309"/>
    <cellStyle name="强调文字颜色 1 2 6 2" xfId="1310"/>
    <cellStyle name="强调文字颜色 1 2 7" xfId="1311"/>
    <cellStyle name="强调文字颜色 1 2 7 2" xfId="1312"/>
    <cellStyle name="强调文字颜色 1 2 8" xfId="1313"/>
    <cellStyle name="常规_1月9日2009年人代会预决算草案(最后稿) 3_17基本支出" xfId="1314"/>
    <cellStyle name="强调文字颜色 1 2 8 2" xfId="1315"/>
    <cellStyle name="强调文字颜色 1 2 9" xfId="1316"/>
    <cellStyle name="强调文字颜色 2 2 10" xfId="1317"/>
    <cellStyle name="强调文字颜色 2 2 10 2" xfId="1318"/>
    <cellStyle name="强调文字颜色 2 2 11 2" xfId="1319"/>
    <cellStyle name="强调文字颜色 2 2 2 2" xfId="1320"/>
    <cellStyle name="强调文字颜色 2 2 13" xfId="1321"/>
    <cellStyle name="强调文字颜色 2 2 13 2" xfId="1322"/>
    <cellStyle name="强调文字颜色 2 2 14" xfId="1323"/>
    <cellStyle name="强调文字颜色 2 2 14 2" xfId="1324"/>
    <cellStyle name="强调文字颜色 2 2 15" xfId="1325"/>
    <cellStyle name="强调文字颜色 2 2 3" xfId="1326"/>
    <cellStyle name="强调文字颜色 2 2 3 2" xfId="1327"/>
    <cellStyle name="强调文字颜色 2 2 4" xfId="1328"/>
    <cellStyle name="强调文字颜色 2 2 4 2" xfId="1329"/>
    <cellStyle name="强调文字颜色 2 2 6" xfId="1330"/>
    <cellStyle name="强调文字颜色 2 2 6 2" xfId="1331"/>
    <cellStyle name="强调文字颜色 2 2 7" xfId="1332"/>
    <cellStyle name="强调文字颜色 2 2 8" xfId="1333"/>
    <cellStyle name="强调文字颜色 2 2 8 2" xfId="1334"/>
    <cellStyle name="强调文字颜色 2 2 9" xfId="1335"/>
    <cellStyle name="强调文字颜色 2 2 9 2" xfId="1336"/>
    <cellStyle name="强调文字颜色 3 2" xfId="1337"/>
    <cellStyle name="适中 2 15" xfId="1338"/>
    <cellStyle name="强调文字颜色 3 2 10" xfId="1339"/>
    <cellStyle name="强调文字颜色 3 2 11" xfId="1340"/>
    <cellStyle name="强调文字颜色 3 2 11 2" xfId="1341"/>
    <cellStyle name="强调文字颜色 3 2 12" xfId="1342"/>
    <cellStyle name="强调文字颜色 3 2 12 2" xfId="1343"/>
    <cellStyle name="强调文字颜色 3 2 13 2" xfId="1344"/>
    <cellStyle name="适中 2 3" xfId="1345"/>
    <cellStyle name="强调文字颜色 3 2 2" xfId="1346"/>
    <cellStyle name="适中 2 3 2" xfId="1347"/>
    <cellStyle name="强调文字颜色 3 2 2 2" xfId="1348"/>
    <cellStyle name="适中 2 9 2" xfId="1349"/>
    <cellStyle name="强调文字颜色 3 2 8 2" xfId="1350"/>
    <cellStyle name="强调文字颜色 3 2 9" xfId="1351"/>
    <cellStyle name="强调文字颜色 3 2 9 2" xfId="1352"/>
    <cellStyle name="强调文字颜色 4 2" xfId="1353"/>
    <cellStyle name="强调文字颜色 4 2 10" xfId="1354"/>
    <cellStyle name="强调文字颜色 4 2 10 2" xfId="1355"/>
    <cellStyle name="强调文字颜色 4 2 11" xfId="1356"/>
    <cellStyle name="强调文字颜色 4 2 11 2" xfId="1357"/>
    <cellStyle name="强调文字颜色 4 2 12" xfId="1358"/>
    <cellStyle name="强调文字颜色 4 2 12 2" xfId="1359"/>
    <cellStyle name="强调文字颜色 4 2 13" xfId="1360"/>
    <cellStyle name="强调文字颜色 4 2 14" xfId="1361"/>
    <cellStyle name="强调文字颜色 4 2 15" xfId="1362"/>
    <cellStyle name="强调文字颜色 4 2 2" xfId="1363"/>
    <cellStyle name="强调文字颜色 4 2 2 2" xfId="1364"/>
    <cellStyle name="强调文字颜色 4 2 3" xfId="1365"/>
    <cellStyle name="强调文字颜色 4 2 4" xfId="1366"/>
    <cellStyle name="强调文字颜色 4 2 4 2" xfId="1367"/>
    <cellStyle name="强调文字颜色 4 2 5" xfId="1368"/>
    <cellStyle name="强调文字颜色 4 2 6" xfId="1369"/>
    <cellStyle name="强调文字颜色 4 2 6 2" xfId="1370"/>
    <cellStyle name="强调文字颜色 5 2" xfId="1371"/>
    <cellStyle name="强调文字颜色 5 2 10" xfId="1372"/>
    <cellStyle name="强调文字颜色 5 2 10 2" xfId="1373"/>
    <cellStyle name="强调文字颜色 5 2 13" xfId="1374"/>
    <cellStyle name="强调文字颜色 5 2 11 2" xfId="1375"/>
    <cellStyle name="强调文字颜色 5 2 12" xfId="1376"/>
    <cellStyle name="强调文字颜色 5 2 12 2" xfId="1377"/>
    <cellStyle name="强调文字颜色 5 2 13 2" xfId="1378"/>
    <cellStyle name="强调文字颜色 6 2" xfId="1379"/>
    <cellStyle name="强调文字颜色 5 2 14" xfId="1380"/>
    <cellStyle name="强调文字颜色 6 2 2" xfId="1381"/>
    <cellStyle name="强调文字颜色 5 2 14 2" xfId="1382"/>
    <cellStyle name="强调文字颜色 6 2 7 2" xfId="1383"/>
    <cellStyle name="强调文字颜色 5 2 15" xfId="1384"/>
    <cellStyle name="强调文字颜色 5 2 2" xfId="1385"/>
    <cellStyle name="强调文字颜色 5 2 2 2" xfId="1386"/>
    <cellStyle name="强调文字颜色 5 2 3" xfId="1387"/>
    <cellStyle name="强调文字颜色 5 2 3 2" xfId="1388"/>
    <cellStyle name="强调文字颜色 5 2 4" xfId="1389"/>
    <cellStyle name="强调文字颜色 5 2 4 2" xfId="1390"/>
    <cellStyle name="强调文字颜色 5 2 5" xfId="1391"/>
    <cellStyle name="强调文字颜色 5 2 5 2" xfId="1392"/>
    <cellStyle name="强调文字颜色 5 2 6" xfId="1393"/>
    <cellStyle name="强调文字颜色 5 2 6 2" xfId="1394"/>
    <cellStyle name="强调文字颜色 5 2 7" xfId="1395"/>
    <cellStyle name="强调文字颜色 5 2 8" xfId="1396"/>
    <cellStyle name="强调文字颜色 5 2 8 2" xfId="1397"/>
    <cellStyle name="强调文字颜色 5 2 9" xfId="1398"/>
    <cellStyle name="强调文字颜色 5 2 9 2" xfId="1399"/>
    <cellStyle name="强调文字颜色 6 2 10" xfId="1400"/>
    <cellStyle name="强调文字颜色 6 2 10 2" xfId="1401"/>
    <cellStyle name="强调文字颜色 6 2 11" xfId="1402"/>
    <cellStyle name="强调文字颜色 6 2 11 2" xfId="1403"/>
    <cellStyle name="强调文字颜色 6 2 12" xfId="1404"/>
    <cellStyle name="强调文字颜色 6 2 12 2" xfId="1405"/>
    <cellStyle name="强调文字颜色 6 2 13" xfId="1406"/>
    <cellStyle name="强调文字颜色 6 2 13 2" xfId="1407"/>
    <cellStyle name="强调文字颜色 6 2 14" xfId="1408"/>
    <cellStyle name="强调文字颜色 6 2 2 2" xfId="1409"/>
    <cellStyle name="强调文字颜色 6 2 3" xfId="1410"/>
    <cellStyle name="强调文字颜色 6 2 5 2" xfId="1411"/>
    <cellStyle name="强调文字颜色 6 2 6" xfId="1412"/>
    <cellStyle name="强调文字颜色 6 2 6 2" xfId="1413"/>
    <cellStyle name="强调文字颜色 6 2 7" xfId="1414"/>
    <cellStyle name="适中 2" xfId="1415"/>
    <cellStyle name="适中 2 11" xfId="1416"/>
    <cellStyle name="注释 2 14" xfId="1417"/>
    <cellStyle name="适中 2 11 2" xfId="1418"/>
    <cellStyle name="适中 2 12 2" xfId="1419"/>
    <cellStyle name="适中 2 13" xfId="1420"/>
    <cellStyle name="适中 2 13 2" xfId="1421"/>
    <cellStyle name="适中 2 14" xfId="1422"/>
    <cellStyle name="适中 2 14 2" xfId="1423"/>
    <cellStyle name="适中 2 2" xfId="1424"/>
    <cellStyle name="输出 2" xfId="1425"/>
    <cellStyle name="输出 2 10" xfId="1426"/>
    <cellStyle name="输出 2 11" xfId="1427"/>
    <cellStyle name="输出 2 11 2" xfId="1428"/>
    <cellStyle name="输出 2 12" xfId="1429"/>
    <cellStyle name="输出 2 12 2" xfId="1430"/>
    <cellStyle name="输出 2 2" xfId="1431"/>
    <cellStyle name="输出 2 2 2" xfId="1432"/>
    <cellStyle name="输出 2 3 2" xfId="1433"/>
    <cellStyle name="输出 2 4 2" xfId="1434"/>
    <cellStyle name="输出 2 5" xfId="1435"/>
    <cellStyle name="输出 2 5 2" xfId="1436"/>
    <cellStyle name="输出 2 6" xfId="1437"/>
    <cellStyle name="输出 2 7" xfId="1438"/>
    <cellStyle name="输出 2 8" xfId="1439"/>
    <cellStyle name="输出 2 9 2" xfId="1440"/>
    <cellStyle name="输入 2 10" xfId="1441"/>
    <cellStyle name="输入 2 10 2" xfId="1442"/>
    <cellStyle name="输入 2 11" xfId="1443"/>
    <cellStyle name="输入 2 13" xfId="1444"/>
    <cellStyle name="输入 2 13 2" xfId="1445"/>
    <cellStyle name="输入 2 7 2" xfId="1446"/>
    <cellStyle name="输入 2 14" xfId="1447"/>
    <cellStyle name="输入 2 14 2" xfId="1448"/>
    <cellStyle name="输入 2 15" xfId="1449"/>
    <cellStyle name="输入 2 2" xfId="1450"/>
    <cellStyle name="输入 2 2 2" xfId="1451"/>
    <cellStyle name="输入 2 3" xfId="1452"/>
    <cellStyle name="输入 2 3 2" xfId="1453"/>
    <cellStyle name="输入 2 4" xfId="1454"/>
    <cellStyle name="输入 2 5" xfId="1455"/>
    <cellStyle name="输入 2 5 2" xfId="1456"/>
    <cellStyle name="输入 2 6 2" xfId="1457"/>
    <cellStyle name="输入 2 7" xfId="1458"/>
    <cellStyle name="输入 2 8" xfId="1459"/>
    <cellStyle name="输入 2 8 2" xfId="1460"/>
    <cellStyle name="输入 2 9" xfId="1461"/>
    <cellStyle name="样式 1" xfId="1462"/>
    <cellStyle name="注释 2" xfId="1463"/>
    <cellStyle name="注释 2 10" xfId="1464"/>
    <cellStyle name="注释 2 11" xfId="1465"/>
    <cellStyle name="注释 2 12" xfId="1466"/>
    <cellStyle name="注释 2 12 2" xfId="1467"/>
    <cellStyle name="注释 2 13" xfId="1468"/>
    <cellStyle name="注释 2 13 2" xfId="1469"/>
    <cellStyle name="注释 2 14 2" xfId="1470"/>
    <cellStyle name="注释 2 15" xfId="1471"/>
    <cellStyle name="注释 2 5" xfId="1472"/>
    <cellStyle name="注释 2 6" xfId="1473"/>
    <cellStyle name="注释 2 6 2" xfId="1474"/>
    <cellStyle name="注释 2 7 2" xfId="1475"/>
    <cellStyle name="注释 2 8" xfId="1476"/>
    <cellStyle name="注释 2 8 2" xfId="1477"/>
    <cellStyle name="注释 2 9" xfId="1478"/>
    <cellStyle name="注释 2 9 2" xfId="1479"/>
  </cellStyles>
  <tableStyles count="0" defaultTableStyle="TableStyleMedium9" defaultPivotStyle="PivotStyleLight16"/>
  <colors>
    <mruColors>
      <color rgb="00000000"/>
      <color rgb="000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6&#24180;&#22522;&#37329;&#39044;&#31639;\2016&#24180;&#39044;&#31639;&#33609;&#26696;(&#27491;&#24335;&#65289;\20160116&#24180;&#39044;&#20915;&#31639;&#33609;&#266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省本级基金支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4:R24"/>
  <sheetViews>
    <sheetView zoomScale="85" zoomScaleNormal="85" zoomScaleSheetLayoutView="60" topLeftCell="A8" workbookViewId="0">
      <selection activeCell="A20" sqref="A20:J20"/>
    </sheetView>
  </sheetViews>
  <sheetFormatPr defaultColWidth="9" defaultRowHeight="14.25"/>
  <cols>
    <col min="1" max="10" width="8.25" style="409" customWidth="1"/>
    <col min="11" max="16384" width="9" style="409"/>
  </cols>
  <sheetData>
    <row r="4" s="407" customFormat="1" ht="20.25" spans="1:18">
      <c r="A4" s="410"/>
      <c r="B4" s="410"/>
      <c r="C4" s="410"/>
      <c r="D4" s="411"/>
      <c r="E4" s="411"/>
      <c r="F4" s="411"/>
      <c r="G4" s="411"/>
      <c r="I4" s="412"/>
      <c r="J4" s="420" t="s">
        <v>0</v>
      </c>
      <c r="M4" s="421"/>
      <c r="N4" s="421"/>
      <c r="O4" s="421"/>
      <c r="P4" s="421"/>
      <c r="Q4" s="421"/>
      <c r="R4" s="421"/>
    </row>
    <row r="5" s="407" customFormat="1" ht="20.25" spans="1:18">
      <c r="A5" s="410"/>
      <c r="B5" s="410"/>
      <c r="C5" s="410"/>
      <c r="D5" s="411"/>
      <c r="E5" s="411"/>
      <c r="F5" s="411"/>
      <c r="G5" s="411"/>
      <c r="H5" s="412"/>
      <c r="I5" s="412"/>
      <c r="J5" s="420" t="s">
        <v>1</v>
      </c>
      <c r="L5" s="421"/>
      <c r="M5" s="421"/>
      <c r="N5" s="421"/>
      <c r="O5" s="421"/>
      <c r="P5" s="421"/>
      <c r="Q5" s="421"/>
      <c r="R5" s="421"/>
    </row>
    <row r="6" ht="7.5" customHeight="1"/>
    <row r="7" ht="39" customHeight="1" spans="5:5">
      <c r="E7" t="s">
        <v>2</v>
      </c>
    </row>
    <row r="8" ht="39" customHeight="1" spans="5:5">
      <c r="E8"/>
    </row>
    <row r="9" s="408" customFormat="1" ht="53.25" customHeight="1" spans="1:18">
      <c r="A9" s="413"/>
      <c r="B9" s="413"/>
      <c r="C9" s="413"/>
      <c r="D9" s="413"/>
      <c r="E9" s="413"/>
      <c r="F9" s="413"/>
      <c r="G9" s="413"/>
      <c r="H9" s="413"/>
      <c r="I9" s="413"/>
      <c r="J9" s="413"/>
      <c r="K9" s="422"/>
      <c r="L9" s="422"/>
      <c r="M9" s="423"/>
      <c r="N9" s="423"/>
      <c r="O9" s="423"/>
      <c r="P9" s="423"/>
      <c r="Q9" s="423"/>
      <c r="R9" s="423"/>
    </row>
    <row r="10" s="408" customFormat="1" ht="53.25" customHeight="1" spans="1:18">
      <c r="A10" s="414" t="s">
        <v>3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24"/>
      <c r="L10" s="424"/>
      <c r="M10" s="422"/>
      <c r="N10" s="422"/>
      <c r="O10" s="422"/>
      <c r="P10" s="423"/>
      <c r="Q10" s="423"/>
      <c r="R10" s="423"/>
    </row>
    <row r="11" s="408" customFormat="1" ht="53.25" customHeight="1" spans="1:18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22"/>
      <c r="L11" s="422"/>
      <c r="M11" s="423"/>
      <c r="N11" s="423"/>
      <c r="O11" s="423"/>
      <c r="P11" s="423"/>
      <c r="Q11" s="423"/>
      <c r="R11" s="423"/>
    </row>
    <row r="12" ht="59.25" spans="1:12">
      <c r="A12" s="415"/>
      <c r="B12" s="415"/>
      <c r="C12" s="415"/>
      <c r="D12" s="415"/>
      <c r="E12" s="415"/>
      <c r="F12" s="415"/>
      <c r="G12" s="415"/>
      <c r="H12" s="415"/>
      <c r="I12" s="415"/>
      <c r="J12" s="415"/>
      <c r="K12" s="416"/>
      <c r="L12" s="416"/>
    </row>
    <row r="13" ht="59.25" spans="1:12">
      <c r="A13" s="416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</row>
    <row r="14" ht="59.25" spans="1:12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</row>
    <row r="15" ht="59.25" spans="1:12">
      <c r="A15" s="416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</row>
    <row r="16" ht="15" spans="1:12">
      <c r="A16" s="417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</row>
    <row r="17" ht="15" spans="1:12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</row>
    <row r="18" ht="39" customHeight="1" spans="1:12">
      <c r="A18" s="418" t="s">
        <v>4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25"/>
      <c r="L18" s="425"/>
    </row>
    <row r="19" ht="8.25" customHeight="1" spans="1:12">
      <c r="A19" s="418"/>
      <c r="B19" s="418"/>
      <c r="C19" s="418"/>
      <c r="D19" s="418"/>
      <c r="E19" s="418"/>
      <c r="F19" s="418"/>
      <c r="G19" s="418"/>
      <c r="H19" s="418"/>
      <c r="I19" s="418"/>
      <c r="J19" s="418"/>
      <c r="K19" s="426"/>
      <c r="L19" s="426"/>
    </row>
    <row r="20" ht="30" spans="1:12">
      <c r="A20" s="419" t="s">
        <v>5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27"/>
      <c r="L20" s="427"/>
    </row>
    <row r="21" ht="15" spans="1:12">
      <c r="A21" s="417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</row>
    <row r="22" ht="15" spans="1:12">
      <c r="A22" s="417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</row>
    <row r="23" ht="15" spans="1:12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</row>
    <row r="24" ht="15" spans="1:12">
      <c r="A24" s="417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</row>
  </sheetData>
  <mergeCells count="7">
    <mergeCell ref="A4:C4"/>
    <mergeCell ref="A5:C5"/>
    <mergeCell ref="A10:J10"/>
    <mergeCell ref="A11:J11"/>
    <mergeCell ref="A12:J12"/>
    <mergeCell ref="A18:J18"/>
    <mergeCell ref="A20:J20"/>
  </mergeCells>
  <printOptions horizontalCentered="1"/>
  <pageMargins left="0.98" right="0.98" top="0.98" bottom="0.98" header="0.12" footer="0.79"/>
  <pageSetup paperSize="9" scale="9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J535"/>
  <sheetViews>
    <sheetView showZeros="0" zoomScale="115" zoomScaleNormal="115" zoomScaleSheetLayoutView="60" workbookViewId="0">
      <pane ySplit="2" topLeftCell="A3" activePane="bottomLeft" state="frozen"/>
      <selection/>
      <selection pane="bottomLeft" activeCell="A13" sqref="$A13:$XFD13"/>
    </sheetView>
  </sheetViews>
  <sheetFormatPr defaultColWidth="9" defaultRowHeight="15.75"/>
  <cols>
    <col min="1" max="8" width="9" style="124"/>
    <col min="9" max="9" width="5.75" style="124" customWidth="1"/>
    <col min="10" max="10" width="4.75" style="395" customWidth="1"/>
  </cols>
  <sheetData>
    <row r="1" ht="40.5" customHeight="1" spans="1:10">
      <c r="A1" s="396" t="s">
        <v>6</v>
      </c>
      <c r="B1" s="396"/>
      <c r="C1" s="396"/>
      <c r="D1" s="396"/>
      <c r="E1" s="396"/>
      <c r="F1" s="396"/>
      <c r="G1" s="396"/>
      <c r="H1" s="396"/>
      <c r="I1" s="396"/>
      <c r="J1" s="396"/>
    </row>
    <row r="2" ht="18" customHeight="1" spans="1:10">
      <c r="A2" s="397"/>
      <c r="B2" s="398"/>
      <c r="C2" s="398"/>
      <c r="D2" s="398"/>
      <c r="E2" s="398"/>
      <c r="F2" s="398"/>
      <c r="G2" s="398"/>
      <c r="H2" s="398"/>
      <c r="I2" s="398"/>
      <c r="J2" s="404"/>
    </row>
    <row r="3" ht="23.25" customHeight="1" spans="1:10">
      <c r="A3" s="399" t="s">
        <v>7</v>
      </c>
      <c r="B3" s="400"/>
      <c r="C3" s="400"/>
      <c r="D3" s="400"/>
      <c r="E3" s="400"/>
      <c r="F3" s="400"/>
      <c r="G3" s="400"/>
      <c r="H3" s="400"/>
      <c r="I3" s="400"/>
      <c r="J3" s="405"/>
    </row>
    <row r="4" ht="23.25" customHeight="1" spans="1:10">
      <c r="A4" s="401" t="s">
        <v>8</v>
      </c>
      <c r="B4" s="400"/>
      <c r="C4" s="400"/>
      <c r="D4" s="400"/>
      <c r="E4" s="400"/>
      <c r="F4" s="400"/>
      <c r="G4" s="400"/>
      <c r="H4" s="400"/>
      <c r="I4" s="400"/>
      <c r="J4" s="405"/>
    </row>
    <row r="5" ht="23.25" customHeight="1" spans="1:10">
      <c r="A5" s="401" t="s">
        <v>9</v>
      </c>
      <c r="B5" s="400"/>
      <c r="C5" s="400"/>
      <c r="D5" s="400"/>
      <c r="E5" s="400"/>
      <c r="F5" s="400"/>
      <c r="G5" s="400"/>
      <c r="H5" s="400"/>
      <c r="I5" s="400"/>
      <c r="J5" s="405"/>
    </row>
    <row r="6" ht="23.25" customHeight="1" spans="1:10">
      <c r="A6" s="401" t="s">
        <v>10</v>
      </c>
      <c r="B6" s="400"/>
      <c r="C6" s="400"/>
      <c r="D6" s="400"/>
      <c r="E6" s="400"/>
      <c r="F6" s="400"/>
      <c r="G6" s="400"/>
      <c r="H6" s="400"/>
      <c r="I6" s="400"/>
      <c r="J6" s="405"/>
    </row>
    <row r="7" ht="23.25" customHeight="1" spans="1:10">
      <c r="A7" s="401" t="s">
        <v>11</v>
      </c>
      <c r="B7" s="400"/>
      <c r="C7" s="400"/>
      <c r="D7" s="400"/>
      <c r="E7" s="400"/>
      <c r="F7" s="400"/>
      <c r="G7" s="400"/>
      <c r="H7" s="400"/>
      <c r="I7" s="400"/>
      <c r="J7" s="405"/>
    </row>
    <row r="8" ht="23.25" customHeight="1" spans="1:10">
      <c r="A8" s="400" t="s">
        <v>12</v>
      </c>
      <c r="B8" s="400"/>
      <c r="C8" s="400"/>
      <c r="D8" s="400"/>
      <c r="E8" s="400"/>
      <c r="F8" s="400"/>
      <c r="G8" s="400"/>
      <c r="H8" s="400"/>
      <c r="I8" s="400"/>
      <c r="J8" s="405"/>
    </row>
    <row r="9" ht="23.25" customHeight="1" spans="1:10">
      <c r="A9" s="399" t="s">
        <v>13</v>
      </c>
      <c r="B9" s="400"/>
      <c r="C9" s="400"/>
      <c r="D9" s="400"/>
      <c r="E9" s="400"/>
      <c r="F9" s="400"/>
      <c r="G9" s="400"/>
      <c r="H9" s="400"/>
      <c r="I9" s="400"/>
      <c r="J9" s="405"/>
    </row>
    <row r="10" ht="23.25" customHeight="1" spans="1:10">
      <c r="A10" s="401" t="s">
        <v>14</v>
      </c>
      <c r="B10" s="400"/>
      <c r="C10" s="400"/>
      <c r="D10" s="400"/>
      <c r="E10" s="400"/>
      <c r="F10" s="400"/>
      <c r="G10" s="400"/>
      <c r="H10" s="400"/>
      <c r="I10" s="400"/>
      <c r="J10" s="405"/>
    </row>
    <row r="11" ht="23.25" customHeight="1" spans="1:10">
      <c r="A11" s="401" t="s">
        <v>15</v>
      </c>
      <c r="B11" s="400"/>
      <c r="C11" s="400"/>
      <c r="D11" s="400"/>
      <c r="E11" s="400"/>
      <c r="F11" s="400"/>
      <c r="G11" s="400"/>
      <c r="H11" s="400"/>
      <c r="I11" s="400"/>
      <c r="J11" s="405"/>
    </row>
    <row r="12" ht="23.25" customHeight="1" spans="1:10">
      <c r="A12" s="401" t="s">
        <v>16</v>
      </c>
      <c r="B12" s="400"/>
      <c r="C12" s="400"/>
      <c r="D12" s="400"/>
      <c r="E12" s="400"/>
      <c r="F12" s="400"/>
      <c r="G12" s="400"/>
      <c r="H12" s="400"/>
      <c r="I12" s="400"/>
      <c r="J12" s="405"/>
    </row>
    <row r="13" ht="23.25" customHeight="1" spans="1:10">
      <c r="A13" s="401" t="s">
        <v>17</v>
      </c>
      <c r="B13" s="400"/>
      <c r="C13" s="400"/>
      <c r="D13" s="400"/>
      <c r="E13" s="400"/>
      <c r="F13" s="400"/>
      <c r="G13" s="400"/>
      <c r="H13" s="400"/>
      <c r="I13" s="400"/>
      <c r="J13" s="405"/>
    </row>
    <row r="14" ht="23.25" customHeight="1" spans="1:10">
      <c r="A14" s="399" t="s">
        <v>18</v>
      </c>
      <c r="B14" s="400"/>
      <c r="C14" s="400"/>
      <c r="D14" s="400"/>
      <c r="E14" s="400"/>
      <c r="F14" s="400"/>
      <c r="G14" s="400"/>
      <c r="H14" s="400"/>
      <c r="I14" s="400"/>
      <c r="J14" s="405"/>
    </row>
    <row r="15" ht="23.25" customHeight="1" spans="1:10">
      <c r="A15" s="401" t="s">
        <v>19</v>
      </c>
      <c r="B15"/>
      <c r="C15"/>
      <c r="D15"/>
      <c r="E15"/>
      <c r="F15"/>
      <c r="G15"/>
      <c r="H15"/>
      <c r="I15"/>
      <c r="J15" s="405"/>
    </row>
    <row r="16" spans="1:10">
      <c r="A16" s="399" t="s">
        <v>20</v>
      </c>
      <c r="B16"/>
      <c r="C16"/>
      <c r="D16"/>
      <c r="E16"/>
      <c r="F16"/>
      <c r="G16"/>
      <c r="H16"/>
      <c r="I16"/>
      <c r="J16" s="405" t="s">
        <v>21</v>
      </c>
    </row>
    <row r="17" spans="1:10">
      <c r="A17" s="401" t="s">
        <v>22</v>
      </c>
      <c r="B17"/>
      <c r="C17"/>
      <c r="D17"/>
      <c r="E17"/>
      <c r="F17"/>
      <c r="G17"/>
      <c r="H17"/>
      <c r="I17"/>
      <c r="J17" s="405"/>
    </row>
    <row r="18" spans="1:10">
      <c r="A18" s="402" t="s">
        <v>23</v>
      </c>
      <c r="B18"/>
      <c r="C18"/>
      <c r="D18"/>
      <c r="E18"/>
      <c r="F18"/>
      <c r="G18"/>
      <c r="H18"/>
      <c r="I18"/>
      <c r="J18" s="405"/>
    </row>
    <row r="19" spans="1:10">
      <c r="A19" s="403" t="s">
        <v>24</v>
      </c>
      <c r="B19"/>
      <c r="C19"/>
      <c r="D19"/>
      <c r="E19"/>
      <c r="F19"/>
      <c r="G19"/>
      <c r="H19"/>
      <c r="I19"/>
      <c r="J19" s="405"/>
    </row>
    <row r="20" spans="1:10">
      <c r="A20" s="403" t="s">
        <v>25</v>
      </c>
      <c r="B20"/>
      <c r="C20"/>
      <c r="D20"/>
      <c r="E20"/>
      <c r="F20"/>
      <c r="G20"/>
      <c r="H20"/>
      <c r="I20"/>
      <c r="J20" s="405"/>
    </row>
    <row r="21" spans="1:10">
      <c r="A21" s="403" t="s">
        <v>26</v>
      </c>
      <c r="B21"/>
      <c r="C21"/>
      <c r="D21"/>
      <c r="E21"/>
      <c r="F21"/>
      <c r="G21"/>
      <c r="H21"/>
      <c r="I21"/>
      <c r="J21" s="405"/>
    </row>
    <row r="22" spans="1:10">
      <c r="A22"/>
      <c r="B22"/>
      <c r="C22"/>
      <c r="D22"/>
      <c r="E22"/>
      <c r="F22"/>
      <c r="G22"/>
      <c r="H22"/>
      <c r="I22"/>
      <c r="J22" s="405"/>
    </row>
    <row r="23" spans="1:10">
      <c r="A23"/>
      <c r="B23"/>
      <c r="C23"/>
      <c r="D23"/>
      <c r="E23"/>
      <c r="F23"/>
      <c r="G23"/>
      <c r="H23"/>
      <c r="I23"/>
      <c r="J23" s="405"/>
    </row>
    <row r="24" spans="1:10">
      <c r="A24"/>
      <c r="B24"/>
      <c r="C24"/>
      <c r="D24"/>
      <c r="E24"/>
      <c r="F24"/>
      <c r="G24"/>
      <c r="H24"/>
      <c r="I24"/>
      <c r="J24" s="405"/>
    </row>
    <row r="25" spans="1:10">
      <c r="A25"/>
      <c r="B25"/>
      <c r="C25"/>
      <c r="D25"/>
      <c r="E25"/>
      <c r="F25"/>
      <c r="G25"/>
      <c r="H25"/>
      <c r="I25"/>
      <c r="J25" s="405"/>
    </row>
    <row r="26" spans="1:10">
      <c r="A26"/>
      <c r="B26"/>
      <c r="C26"/>
      <c r="D26"/>
      <c r="E26"/>
      <c r="F26"/>
      <c r="G26"/>
      <c r="H26"/>
      <c r="I26"/>
      <c r="J26" s="405"/>
    </row>
    <row r="27" spans="1:10">
      <c r="A27"/>
      <c r="B27"/>
      <c r="C27"/>
      <c r="D27"/>
      <c r="E27"/>
      <c r="F27"/>
      <c r="G27"/>
      <c r="H27"/>
      <c r="I27"/>
      <c r="J27" s="405"/>
    </row>
    <row r="28" spans="1:10">
      <c r="A28"/>
      <c r="B28"/>
      <c r="C28"/>
      <c r="D28"/>
      <c r="E28"/>
      <c r="F28"/>
      <c r="G28"/>
      <c r="H28"/>
      <c r="I28"/>
      <c r="J28" s="405"/>
    </row>
    <row r="29" spans="1:10">
      <c r="A29"/>
      <c r="B29"/>
      <c r="C29"/>
      <c r="D29"/>
      <c r="E29"/>
      <c r="F29"/>
      <c r="G29"/>
      <c r="H29"/>
      <c r="I29"/>
      <c r="J29" s="405"/>
    </row>
    <row r="30" spans="1:10">
      <c r="A30"/>
      <c r="B30"/>
      <c r="C30"/>
      <c r="D30"/>
      <c r="E30"/>
      <c r="F30"/>
      <c r="G30"/>
      <c r="H30"/>
      <c r="I30"/>
      <c r="J30" s="405"/>
    </row>
    <row r="31" spans="1:10">
      <c r="A31"/>
      <c r="B31"/>
      <c r="C31"/>
      <c r="D31"/>
      <c r="E31"/>
      <c r="F31"/>
      <c r="G31"/>
      <c r="H31"/>
      <c r="I31"/>
      <c r="J31" s="405"/>
    </row>
    <row r="32" spans="1:10">
      <c r="A32"/>
      <c r="B32"/>
      <c r="C32"/>
      <c r="D32"/>
      <c r="E32"/>
      <c r="F32"/>
      <c r="G32"/>
      <c r="H32"/>
      <c r="I32"/>
      <c r="J32" s="405"/>
    </row>
    <row r="33" spans="1:10">
      <c r="A33"/>
      <c r="B33"/>
      <c r="C33"/>
      <c r="D33"/>
      <c r="E33"/>
      <c r="F33"/>
      <c r="G33"/>
      <c r="H33"/>
      <c r="I33"/>
      <c r="J33" s="405"/>
    </row>
    <row r="34" spans="1:10">
      <c r="A34"/>
      <c r="B34"/>
      <c r="C34"/>
      <c r="D34"/>
      <c r="E34"/>
      <c r="F34"/>
      <c r="G34"/>
      <c r="H34"/>
      <c r="I34"/>
      <c r="J34" s="405"/>
    </row>
    <row r="35" spans="1:10">
      <c r="A35"/>
      <c r="B35"/>
      <c r="C35"/>
      <c r="D35"/>
      <c r="E35"/>
      <c r="F35"/>
      <c r="G35"/>
      <c r="H35"/>
      <c r="I35"/>
      <c r="J35" s="405"/>
    </row>
    <row r="36" spans="1:10">
      <c r="A36"/>
      <c r="B36"/>
      <c r="C36"/>
      <c r="D36"/>
      <c r="E36"/>
      <c r="F36"/>
      <c r="G36"/>
      <c r="H36"/>
      <c r="I36"/>
      <c r="J36" s="405"/>
    </row>
    <row r="37" spans="1:10">
      <c r="A37"/>
      <c r="B37"/>
      <c r="C37"/>
      <c r="D37"/>
      <c r="E37"/>
      <c r="F37"/>
      <c r="G37"/>
      <c r="H37"/>
      <c r="I37"/>
      <c r="J37" s="405"/>
    </row>
    <row r="38" spans="1:10">
      <c r="A38"/>
      <c r="B38"/>
      <c r="C38"/>
      <c r="D38"/>
      <c r="E38"/>
      <c r="F38"/>
      <c r="G38"/>
      <c r="H38"/>
      <c r="I38"/>
      <c r="J38" s="405"/>
    </row>
    <row r="39" spans="1:10">
      <c r="A39"/>
      <c r="B39"/>
      <c r="C39"/>
      <c r="D39"/>
      <c r="E39"/>
      <c r="F39"/>
      <c r="G39"/>
      <c r="H39"/>
      <c r="I39"/>
      <c r="J39" s="405"/>
    </row>
    <row r="40" spans="1:10">
      <c r="A40"/>
      <c r="B40"/>
      <c r="C40"/>
      <c r="D40"/>
      <c r="E40"/>
      <c r="F40"/>
      <c r="G40"/>
      <c r="H40"/>
      <c r="I40"/>
      <c r="J40" s="405"/>
    </row>
    <row r="41" spans="1:10">
      <c r="A41"/>
      <c r="B41"/>
      <c r="C41"/>
      <c r="D41"/>
      <c r="E41"/>
      <c r="F41"/>
      <c r="G41"/>
      <c r="H41"/>
      <c r="I41"/>
      <c r="J41" s="405"/>
    </row>
    <row r="42" spans="1:10">
      <c r="A42"/>
      <c r="B42"/>
      <c r="C42"/>
      <c r="D42"/>
      <c r="E42"/>
      <c r="F42"/>
      <c r="G42"/>
      <c r="H42"/>
      <c r="I42"/>
      <c r="J42" s="405"/>
    </row>
    <row r="43" spans="1:10">
      <c r="A43"/>
      <c r="B43"/>
      <c r="C43"/>
      <c r="D43"/>
      <c r="E43"/>
      <c r="F43"/>
      <c r="G43"/>
      <c r="H43"/>
      <c r="I43"/>
      <c r="J43" s="405"/>
    </row>
    <row r="44" spans="1:10">
      <c r="A44"/>
      <c r="B44"/>
      <c r="C44"/>
      <c r="D44"/>
      <c r="E44"/>
      <c r="F44"/>
      <c r="G44"/>
      <c r="H44"/>
      <c r="I44"/>
      <c r="J44" s="405"/>
    </row>
    <row r="45" spans="1:10">
      <c r="A45"/>
      <c r="B45"/>
      <c r="C45"/>
      <c r="D45"/>
      <c r="E45"/>
      <c r="F45"/>
      <c r="G45"/>
      <c r="H45"/>
      <c r="I45"/>
      <c r="J45" s="405"/>
    </row>
    <row r="46" spans="1:10">
      <c r="A46"/>
      <c r="B46"/>
      <c r="C46"/>
      <c r="D46"/>
      <c r="E46"/>
      <c r="F46"/>
      <c r="G46"/>
      <c r="H46"/>
      <c r="I46"/>
      <c r="J46" s="405"/>
    </row>
    <row r="47" spans="1:10">
      <c r="A47"/>
      <c r="B47"/>
      <c r="C47"/>
      <c r="D47"/>
      <c r="E47"/>
      <c r="F47"/>
      <c r="G47"/>
      <c r="H47"/>
      <c r="I47"/>
      <c r="J47" s="405"/>
    </row>
    <row r="48" spans="1:10">
      <c r="A48"/>
      <c r="B48"/>
      <c r="C48"/>
      <c r="D48"/>
      <c r="E48"/>
      <c r="F48"/>
      <c r="G48"/>
      <c r="H48"/>
      <c r="I48"/>
      <c r="J48" s="405"/>
    </row>
    <row r="49" ht="14.25" spans="1:10">
      <c r="A49"/>
      <c r="B49"/>
      <c r="C49"/>
      <c r="D49"/>
      <c r="E49"/>
      <c r="F49"/>
      <c r="G49"/>
      <c r="H49"/>
      <c r="I49"/>
      <c r="J49" s="406"/>
    </row>
    <row r="50" ht="14.25" spans="1:10">
      <c r="A50"/>
      <c r="B50"/>
      <c r="C50"/>
      <c r="D50"/>
      <c r="E50"/>
      <c r="F50"/>
      <c r="G50"/>
      <c r="H50"/>
      <c r="I50"/>
      <c r="J50" s="406"/>
    </row>
    <row r="51" ht="14.25" spans="1:10">
      <c r="A51"/>
      <c r="B51"/>
      <c r="C51"/>
      <c r="D51"/>
      <c r="E51"/>
      <c r="F51"/>
      <c r="G51"/>
      <c r="H51"/>
      <c r="I51"/>
      <c r="J51" s="406"/>
    </row>
    <row r="52" ht="14.25" spans="1:10">
      <c r="A52"/>
      <c r="B52"/>
      <c r="C52"/>
      <c r="D52"/>
      <c r="E52"/>
      <c r="F52"/>
      <c r="G52"/>
      <c r="H52"/>
      <c r="I52"/>
      <c r="J52" s="406"/>
    </row>
    <row r="53" ht="14.25" spans="1:10">
      <c r="A53"/>
      <c r="B53"/>
      <c r="C53"/>
      <c r="D53"/>
      <c r="E53"/>
      <c r="F53"/>
      <c r="G53"/>
      <c r="H53"/>
      <c r="I53"/>
      <c r="J53" s="406"/>
    </row>
    <row r="54" ht="14.25" spans="1:10">
      <c r="A54"/>
      <c r="B54"/>
      <c r="C54"/>
      <c r="D54"/>
      <c r="E54"/>
      <c r="F54"/>
      <c r="G54"/>
      <c r="H54"/>
      <c r="I54"/>
      <c r="J54" s="406"/>
    </row>
    <row r="55" ht="14.25" spans="1:10">
      <c r="A55"/>
      <c r="B55"/>
      <c r="C55"/>
      <c r="D55"/>
      <c r="E55"/>
      <c r="F55"/>
      <c r="G55"/>
      <c r="H55"/>
      <c r="I55"/>
      <c r="J55" s="406"/>
    </row>
    <row r="56" ht="14.25" spans="1:10">
      <c r="A56"/>
      <c r="B56"/>
      <c r="C56"/>
      <c r="D56"/>
      <c r="E56"/>
      <c r="F56"/>
      <c r="G56"/>
      <c r="H56"/>
      <c r="I56"/>
      <c r="J56" s="406"/>
    </row>
    <row r="57" ht="14.25" spans="1:10">
      <c r="A57"/>
      <c r="B57"/>
      <c r="C57"/>
      <c r="D57"/>
      <c r="E57"/>
      <c r="F57"/>
      <c r="G57"/>
      <c r="H57"/>
      <c r="I57"/>
      <c r="J57" s="406"/>
    </row>
    <row r="58" ht="14.25" spans="1:10">
      <c r="A58"/>
      <c r="B58"/>
      <c r="C58"/>
      <c r="D58"/>
      <c r="E58"/>
      <c r="F58"/>
      <c r="G58"/>
      <c r="H58"/>
      <c r="I58"/>
      <c r="J58" s="406"/>
    </row>
    <row r="59" ht="14.25" spans="1:10">
      <c r="A59"/>
      <c r="B59"/>
      <c r="C59"/>
      <c r="D59"/>
      <c r="E59"/>
      <c r="F59"/>
      <c r="G59"/>
      <c r="H59"/>
      <c r="I59"/>
      <c r="J59" s="406"/>
    </row>
    <row r="60" ht="14.25" spans="1:10">
      <c r="A60"/>
      <c r="B60"/>
      <c r="C60"/>
      <c r="D60"/>
      <c r="E60"/>
      <c r="F60"/>
      <c r="G60"/>
      <c r="H60"/>
      <c r="I60"/>
      <c r="J60" s="406"/>
    </row>
    <row r="61" ht="14.25" spans="1:10">
      <c r="A61"/>
      <c r="B61"/>
      <c r="C61"/>
      <c r="D61"/>
      <c r="E61"/>
      <c r="F61"/>
      <c r="G61"/>
      <c r="H61"/>
      <c r="I61"/>
      <c r="J61" s="406"/>
    </row>
    <row r="62" ht="14.25" spans="1:10">
      <c r="A62"/>
      <c r="B62"/>
      <c r="C62"/>
      <c r="D62"/>
      <c r="E62"/>
      <c r="F62"/>
      <c r="G62"/>
      <c r="H62"/>
      <c r="I62"/>
      <c r="J62" s="406"/>
    </row>
    <row r="63" ht="14.25" spans="1:10">
      <c r="A63"/>
      <c r="B63"/>
      <c r="C63"/>
      <c r="D63"/>
      <c r="E63"/>
      <c r="F63"/>
      <c r="G63"/>
      <c r="H63"/>
      <c r="I63"/>
      <c r="J63" s="406"/>
    </row>
    <row r="64" ht="14.25" spans="1:10">
      <c r="A64"/>
      <c r="B64"/>
      <c r="C64"/>
      <c r="D64"/>
      <c r="E64"/>
      <c r="F64"/>
      <c r="G64"/>
      <c r="H64"/>
      <c r="I64"/>
      <c r="J64" s="406"/>
    </row>
    <row r="65" ht="14.25" spans="1:10">
      <c r="A65"/>
      <c r="B65"/>
      <c r="C65"/>
      <c r="D65"/>
      <c r="E65"/>
      <c r="F65"/>
      <c r="G65"/>
      <c r="H65"/>
      <c r="I65"/>
      <c r="J65" s="406"/>
    </row>
    <row r="66" ht="14.25" spans="1:10">
      <c r="A66"/>
      <c r="B66"/>
      <c r="C66"/>
      <c r="D66"/>
      <c r="E66"/>
      <c r="F66"/>
      <c r="G66"/>
      <c r="H66"/>
      <c r="I66"/>
      <c r="J66" s="406"/>
    </row>
    <row r="67" ht="14.25" spans="1:10">
      <c r="A67"/>
      <c r="B67"/>
      <c r="C67"/>
      <c r="D67"/>
      <c r="E67"/>
      <c r="F67"/>
      <c r="G67"/>
      <c r="H67"/>
      <c r="I67"/>
      <c r="J67" s="406"/>
    </row>
    <row r="68" ht="14.25" spans="1:10">
      <c r="A68"/>
      <c r="B68"/>
      <c r="C68"/>
      <c r="D68"/>
      <c r="E68"/>
      <c r="F68"/>
      <c r="G68"/>
      <c r="H68"/>
      <c r="I68"/>
      <c r="J68" s="406"/>
    </row>
    <row r="69" ht="14.25" spans="1:10">
      <c r="A69"/>
      <c r="B69"/>
      <c r="C69"/>
      <c r="D69"/>
      <c r="E69"/>
      <c r="F69"/>
      <c r="G69"/>
      <c r="H69"/>
      <c r="I69"/>
      <c r="J69" s="406"/>
    </row>
    <row r="70" ht="14.25" spans="1:10">
      <c r="A70"/>
      <c r="B70"/>
      <c r="C70"/>
      <c r="D70"/>
      <c r="E70"/>
      <c r="F70"/>
      <c r="G70"/>
      <c r="H70"/>
      <c r="I70"/>
      <c r="J70" s="406"/>
    </row>
    <row r="71" ht="14.25" spans="1:10">
      <c r="A71"/>
      <c r="B71"/>
      <c r="C71"/>
      <c r="D71"/>
      <c r="E71"/>
      <c r="F71"/>
      <c r="G71"/>
      <c r="H71"/>
      <c r="I71"/>
      <c r="J71" s="406"/>
    </row>
    <row r="72" ht="14.25" spans="1:10">
      <c r="A72"/>
      <c r="B72"/>
      <c r="C72"/>
      <c r="D72"/>
      <c r="E72"/>
      <c r="F72"/>
      <c r="G72"/>
      <c r="H72"/>
      <c r="I72"/>
      <c r="J72" s="406"/>
    </row>
    <row r="73" ht="14.25" spans="1:10">
      <c r="A73"/>
      <c r="B73"/>
      <c r="C73"/>
      <c r="D73"/>
      <c r="E73"/>
      <c r="F73"/>
      <c r="G73"/>
      <c r="H73"/>
      <c r="I73"/>
      <c r="J73" s="406"/>
    </row>
    <row r="74" ht="14.25" spans="1:10">
      <c r="A74"/>
      <c r="B74"/>
      <c r="C74"/>
      <c r="D74"/>
      <c r="E74"/>
      <c r="F74"/>
      <c r="G74"/>
      <c r="H74"/>
      <c r="I74"/>
      <c r="J74" s="406"/>
    </row>
    <row r="75" ht="14.25" spans="1:10">
      <c r="A75"/>
      <c r="B75"/>
      <c r="C75"/>
      <c r="D75"/>
      <c r="E75"/>
      <c r="F75"/>
      <c r="G75"/>
      <c r="H75"/>
      <c r="I75"/>
      <c r="J75" s="406"/>
    </row>
    <row r="76" ht="14.25" spans="1:10">
      <c r="A76"/>
      <c r="B76"/>
      <c r="C76"/>
      <c r="D76"/>
      <c r="E76"/>
      <c r="F76"/>
      <c r="G76"/>
      <c r="H76"/>
      <c r="I76"/>
      <c r="J76" s="406"/>
    </row>
    <row r="77" ht="14.25" spans="1:10">
      <c r="A77"/>
      <c r="B77"/>
      <c r="C77"/>
      <c r="D77"/>
      <c r="E77"/>
      <c r="F77"/>
      <c r="G77"/>
      <c r="H77"/>
      <c r="I77"/>
      <c r="J77" s="406"/>
    </row>
    <row r="78" ht="14.25" spans="1:10">
      <c r="A78"/>
      <c r="B78"/>
      <c r="C78"/>
      <c r="D78"/>
      <c r="E78"/>
      <c r="F78"/>
      <c r="G78"/>
      <c r="H78"/>
      <c r="I78"/>
      <c r="J78" s="406"/>
    </row>
    <row r="79" ht="14.25" spans="1:10">
      <c r="A79"/>
      <c r="B79"/>
      <c r="C79"/>
      <c r="D79"/>
      <c r="E79"/>
      <c r="F79"/>
      <c r="G79"/>
      <c r="H79"/>
      <c r="I79"/>
      <c r="J79" s="406"/>
    </row>
    <row r="80" ht="14.25" spans="1:10">
      <c r="A80"/>
      <c r="B80"/>
      <c r="C80"/>
      <c r="D80"/>
      <c r="E80"/>
      <c r="F80"/>
      <c r="G80"/>
      <c r="H80"/>
      <c r="I80"/>
      <c r="J80" s="406"/>
    </row>
    <row r="81" ht="14.25" spans="1:10">
      <c r="A81"/>
      <c r="B81"/>
      <c r="C81"/>
      <c r="D81"/>
      <c r="E81"/>
      <c r="F81"/>
      <c r="G81"/>
      <c r="H81"/>
      <c r="I81"/>
      <c r="J81" s="406"/>
    </row>
    <row r="82" ht="14.25" spans="1:10">
      <c r="A82"/>
      <c r="B82"/>
      <c r="C82"/>
      <c r="D82"/>
      <c r="E82"/>
      <c r="F82"/>
      <c r="G82"/>
      <c r="H82"/>
      <c r="I82"/>
      <c r="J82" s="406"/>
    </row>
    <row r="83" ht="14.25" spans="1:10">
      <c r="A83"/>
      <c r="B83"/>
      <c r="C83"/>
      <c r="D83"/>
      <c r="E83"/>
      <c r="F83"/>
      <c r="G83"/>
      <c r="H83"/>
      <c r="I83"/>
      <c r="J83" s="406"/>
    </row>
    <row r="84" ht="14.25" spans="1:10">
      <c r="A84"/>
      <c r="B84"/>
      <c r="C84"/>
      <c r="D84"/>
      <c r="E84"/>
      <c r="F84"/>
      <c r="G84"/>
      <c r="H84"/>
      <c r="I84"/>
      <c r="J84" s="406"/>
    </row>
    <row r="85" ht="14.25" spans="1:10">
      <c r="A85"/>
      <c r="B85"/>
      <c r="C85"/>
      <c r="D85"/>
      <c r="E85"/>
      <c r="F85"/>
      <c r="G85"/>
      <c r="H85"/>
      <c r="I85"/>
      <c r="J85" s="406"/>
    </row>
    <row r="86" ht="14.25" spans="1:10">
      <c r="A86"/>
      <c r="B86"/>
      <c r="C86"/>
      <c r="D86"/>
      <c r="E86"/>
      <c r="F86"/>
      <c r="G86"/>
      <c r="H86"/>
      <c r="I86"/>
      <c r="J86" s="406"/>
    </row>
    <row r="87" ht="14.25" spans="1:10">
      <c r="A87"/>
      <c r="B87"/>
      <c r="C87"/>
      <c r="D87"/>
      <c r="E87"/>
      <c r="F87"/>
      <c r="G87"/>
      <c r="H87"/>
      <c r="I87"/>
      <c r="J87" s="406"/>
    </row>
    <row r="88" ht="14.25" spans="1:10">
      <c r="A88"/>
      <c r="B88"/>
      <c r="C88"/>
      <c r="D88"/>
      <c r="E88"/>
      <c r="F88"/>
      <c r="G88"/>
      <c r="H88"/>
      <c r="I88"/>
      <c r="J88" s="406"/>
    </row>
    <row r="89" ht="14.25" spans="1:10">
      <c r="A89"/>
      <c r="B89"/>
      <c r="C89"/>
      <c r="D89"/>
      <c r="E89"/>
      <c r="F89"/>
      <c r="G89"/>
      <c r="H89"/>
      <c r="I89"/>
      <c r="J89" s="406"/>
    </row>
    <row r="90" ht="14.25" spans="1:10">
      <c r="A90"/>
      <c r="B90"/>
      <c r="C90"/>
      <c r="D90"/>
      <c r="E90"/>
      <c r="F90"/>
      <c r="G90"/>
      <c r="H90"/>
      <c r="I90"/>
      <c r="J90" s="406"/>
    </row>
    <row r="91" ht="14.25" spans="1:10">
      <c r="A91"/>
      <c r="B91"/>
      <c r="C91"/>
      <c r="D91"/>
      <c r="E91"/>
      <c r="F91"/>
      <c r="G91"/>
      <c r="H91"/>
      <c r="I91"/>
      <c r="J91" s="406"/>
    </row>
    <row r="92" ht="14.25" spans="1:10">
      <c r="A92"/>
      <c r="B92"/>
      <c r="C92"/>
      <c r="D92"/>
      <c r="E92"/>
      <c r="F92"/>
      <c r="G92"/>
      <c r="H92"/>
      <c r="I92"/>
      <c r="J92" s="406"/>
    </row>
    <row r="93" ht="14.25" spans="1:10">
      <c r="A93"/>
      <c r="B93"/>
      <c r="C93"/>
      <c r="D93"/>
      <c r="E93"/>
      <c r="F93"/>
      <c r="G93"/>
      <c r="H93"/>
      <c r="I93"/>
      <c r="J93" s="406"/>
    </row>
    <row r="94" ht="14.25" spans="1:10">
      <c r="A94"/>
      <c r="B94"/>
      <c r="C94"/>
      <c r="D94"/>
      <c r="E94"/>
      <c r="F94"/>
      <c r="G94"/>
      <c r="H94"/>
      <c r="I94"/>
      <c r="J94" s="406"/>
    </row>
    <row r="95" ht="14.25" spans="1:10">
      <c r="A95"/>
      <c r="B95"/>
      <c r="C95"/>
      <c r="D95"/>
      <c r="E95"/>
      <c r="F95"/>
      <c r="G95"/>
      <c r="H95"/>
      <c r="I95"/>
      <c r="J95" s="406"/>
    </row>
    <row r="96" ht="14.25" spans="1:10">
      <c r="A96"/>
      <c r="B96"/>
      <c r="C96"/>
      <c r="D96"/>
      <c r="E96"/>
      <c r="F96"/>
      <c r="G96"/>
      <c r="H96"/>
      <c r="I96"/>
      <c r="J96" s="406"/>
    </row>
    <row r="97" ht="14.25" spans="1:10">
      <c r="A97"/>
      <c r="B97"/>
      <c r="C97"/>
      <c r="D97"/>
      <c r="E97"/>
      <c r="F97"/>
      <c r="G97"/>
      <c r="H97"/>
      <c r="I97"/>
      <c r="J97" s="406"/>
    </row>
    <row r="98" ht="14.25" spans="1:10">
      <c r="A98"/>
      <c r="B98"/>
      <c r="C98"/>
      <c r="D98"/>
      <c r="E98"/>
      <c r="F98"/>
      <c r="G98"/>
      <c r="H98"/>
      <c r="I98"/>
      <c r="J98" s="406"/>
    </row>
    <row r="99" ht="14.25" spans="1:10">
      <c r="A99"/>
      <c r="B99"/>
      <c r="C99"/>
      <c r="D99"/>
      <c r="E99"/>
      <c r="F99"/>
      <c r="G99"/>
      <c r="H99"/>
      <c r="I99"/>
      <c r="J99" s="406"/>
    </row>
    <row r="100" ht="14.25" spans="1:10">
      <c r="A100"/>
      <c r="B100"/>
      <c r="C100"/>
      <c r="D100"/>
      <c r="E100"/>
      <c r="F100"/>
      <c r="G100"/>
      <c r="H100"/>
      <c r="I100"/>
      <c r="J100" s="406"/>
    </row>
    <row r="101" ht="14.25" spans="1:10">
      <c r="A101"/>
      <c r="B101"/>
      <c r="C101"/>
      <c r="D101"/>
      <c r="E101"/>
      <c r="F101"/>
      <c r="G101"/>
      <c r="H101"/>
      <c r="I101"/>
      <c r="J101" s="406"/>
    </row>
    <row r="102" ht="14.25" spans="1:10">
      <c r="A102"/>
      <c r="B102"/>
      <c r="C102"/>
      <c r="D102"/>
      <c r="E102"/>
      <c r="F102"/>
      <c r="G102"/>
      <c r="H102"/>
      <c r="I102"/>
      <c r="J102" s="406"/>
    </row>
    <row r="103" ht="14.25" spans="1:10">
      <c r="A103"/>
      <c r="B103"/>
      <c r="C103"/>
      <c r="D103"/>
      <c r="E103"/>
      <c r="F103"/>
      <c r="G103"/>
      <c r="H103"/>
      <c r="I103"/>
      <c r="J103" s="406"/>
    </row>
    <row r="104" ht="14.25" spans="1:10">
      <c r="A104"/>
      <c r="B104"/>
      <c r="C104"/>
      <c r="D104"/>
      <c r="E104"/>
      <c r="F104"/>
      <c r="G104"/>
      <c r="H104"/>
      <c r="I104"/>
      <c r="J104" s="406"/>
    </row>
    <row r="105" ht="14.25" spans="1:10">
      <c r="A105"/>
      <c r="B105"/>
      <c r="C105"/>
      <c r="D105"/>
      <c r="E105"/>
      <c r="F105"/>
      <c r="G105"/>
      <c r="H105"/>
      <c r="I105"/>
      <c r="J105" s="406"/>
    </row>
    <row r="106" ht="14.25" spans="1:10">
      <c r="A106"/>
      <c r="B106"/>
      <c r="C106"/>
      <c r="D106"/>
      <c r="E106"/>
      <c r="F106"/>
      <c r="G106"/>
      <c r="H106"/>
      <c r="I106"/>
      <c r="J106" s="406"/>
    </row>
    <row r="107" ht="14.25" spans="1:10">
      <c r="A107"/>
      <c r="B107"/>
      <c r="C107"/>
      <c r="D107"/>
      <c r="E107"/>
      <c r="F107"/>
      <c r="G107"/>
      <c r="H107"/>
      <c r="I107"/>
      <c r="J107" s="406"/>
    </row>
    <row r="108" ht="14.25" spans="1:10">
      <c r="A108"/>
      <c r="B108"/>
      <c r="C108"/>
      <c r="D108"/>
      <c r="E108"/>
      <c r="F108"/>
      <c r="G108"/>
      <c r="H108"/>
      <c r="I108"/>
      <c r="J108" s="406"/>
    </row>
    <row r="109" ht="14.25" spans="1:10">
      <c r="A109"/>
      <c r="B109"/>
      <c r="C109"/>
      <c r="D109"/>
      <c r="E109"/>
      <c r="F109"/>
      <c r="G109"/>
      <c r="H109"/>
      <c r="I109"/>
      <c r="J109" s="406"/>
    </row>
    <row r="110" ht="14.25" spans="1:10">
      <c r="A110"/>
      <c r="B110"/>
      <c r="C110"/>
      <c r="D110"/>
      <c r="E110"/>
      <c r="F110"/>
      <c r="G110"/>
      <c r="H110"/>
      <c r="I110"/>
      <c r="J110" s="406"/>
    </row>
    <row r="111" ht="14.25" spans="1:10">
      <c r="A111"/>
      <c r="B111"/>
      <c r="C111"/>
      <c r="D111"/>
      <c r="E111"/>
      <c r="F111"/>
      <c r="G111"/>
      <c r="H111"/>
      <c r="I111"/>
      <c r="J111" s="406"/>
    </row>
    <row r="112" ht="14.25" spans="1:10">
      <c r="A112"/>
      <c r="B112"/>
      <c r="C112"/>
      <c r="D112"/>
      <c r="E112"/>
      <c r="F112"/>
      <c r="G112"/>
      <c r="H112"/>
      <c r="I112"/>
      <c r="J112" s="406"/>
    </row>
    <row r="113" ht="14.25" spans="1:10">
      <c r="A113"/>
      <c r="B113"/>
      <c r="C113"/>
      <c r="D113"/>
      <c r="E113"/>
      <c r="F113"/>
      <c r="G113"/>
      <c r="H113"/>
      <c r="I113"/>
      <c r="J113" s="406"/>
    </row>
    <row r="114" ht="14.25" spans="1:10">
      <c r="A114"/>
      <c r="B114"/>
      <c r="C114"/>
      <c r="D114"/>
      <c r="E114"/>
      <c r="F114"/>
      <c r="G114"/>
      <c r="H114"/>
      <c r="I114"/>
      <c r="J114" s="406"/>
    </row>
    <row r="115" ht="14.25" spans="1:10">
      <c r="A115"/>
      <c r="B115"/>
      <c r="C115"/>
      <c r="D115"/>
      <c r="E115"/>
      <c r="F115"/>
      <c r="G115"/>
      <c r="H115"/>
      <c r="I115"/>
      <c r="J115" s="406"/>
    </row>
    <row r="116" ht="14.25" spans="1:10">
      <c r="A116"/>
      <c r="B116"/>
      <c r="C116"/>
      <c r="D116"/>
      <c r="E116"/>
      <c r="F116"/>
      <c r="G116"/>
      <c r="H116"/>
      <c r="I116"/>
      <c r="J116" s="406"/>
    </row>
    <row r="117" ht="14.25" spans="1:10">
      <c r="A117"/>
      <c r="B117"/>
      <c r="C117"/>
      <c r="D117"/>
      <c r="E117"/>
      <c r="F117"/>
      <c r="G117"/>
      <c r="H117"/>
      <c r="I117"/>
      <c r="J117" s="406"/>
    </row>
    <row r="118" ht="14.25" spans="1:10">
      <c r="A118"/>
      <c r="B118"/>
      <c r="C118"/>
      <c r="D118"/>
      <c r="E118"/>
      <c r="F118"/>
      <c r="G118"/>
      <c r="H118"/>
      <c r="I118"/>
      <c r="J118" s="406"/>
    </row>
    <row r="119" ht="14.25" spans="1:10">
      <c r="A119"/>
      <c r="B119"/>
      <c r="C119"/>
      <c r="D119"/>
      <c r="E119"/>
      <c r="F119"/>
      <c r="G119"/>
      <c r="H119"/>
      <c r="I119"/>
      <c r="J119" s="406"/>
    </row>
    <row r="120" ht="14.25" spans="1:10">
      <c r="A120"/>
      <c r="B120"/>
      <c r="C120"/>
      <c r="D120"/>
      <c r="E120"/>
      <c r="F120"/>
      <c r="G120"/>
      <c r="H120"/>
      <c r="I120"/>
      <c r="J120" s="406"/>
    </row>
    <row r="121" ht="14.25" spans="1:10">
      <c r="A121"/>
      <c r="B121"/>
      <c r="C121"/>
      <c r="D121"/>
      <c r="E121"/>
      <c r="F121"/>
      <c r="G121"/>
      <c r="H121"/>
      <c r="I121"/>
      <c r="J121" s="406"/>
    </row>
    <row r="122" ht="14.25" spans="1:10">
      <c r="A122"/>
      <c r="B122"/>
      <c r="C122"/>
      <c r="D122"/>
      <c r="E122"/>
      <c r="F122"/>
      <c r="G122"/>
      <c r="H122"/>
      <c r="I122"/>
      <c r="J122" s="406"/>
    </row>
    <row r="123" ht="14.25" spans="1:10">
      <c r="A123"/>
      <c r="B123"/>
      <c r="C123"/>
      <c r="D123"/>
      <c r="E123"/>
      <c r="F123"/>
      <c r="G123"/>
      <c r="H123"/>
      <c r="I123"/>
      <c r="J123" s="406"/>
    </row>
    <row r="124" ht="14.25" spans="1:10">
      <c r="A124"/>
      <c r="B124"/>
      <c r="C124"/>
      <c r="D124"/>
      <c r="E124"/>
      <c r="F124"/>
      <c r="G124"/>
      <c r="H124"/>
      <c r="I124"/>
      <c r="J124" s="406"/>
    </row>
    <row r="125" ht="14.25" spans="1:10">
      <c r="A125"/>
      <c r="B125"/>
      <c r="C125"/>
      <c r="D125"/>
      <c r="E125"/>
      <c r="F125"/>
      <c r="G125"/>
      <c r="H125"/>
      <c r="I125"/>
      <c r="J125" s="406"/>
    </row>
    <row r="126" ht="14.25" spans="1:10">
      <c r="A126"/>
      <c r="B126"/>
      <c r="C126"/>
      <c r="D126"/>
      <c r="E126"/>
      <c r="F126"/>
      <c r="G126"/>
      <c r="H126"/>
      <c r="I126"/>
      <c r="J126" s="406"/>
    </row>
    <row r="127" ht="14.25" spans="1:10">
      <c r="A127"/>
      <c r="B127"/>
      <c r="C127"/>
      <c r="D127"/>
      <c r="E127"/>
      <c r="F127"/>
      <c r="G127"/>
      <c r="H127"/>
      <c r="I127"/>
      <c r="J127" s="406"/>
    </row>
    <row r="128" ht="14.25" spans="1:10">
      <c r="A128"/>
      <c r="B128"/>
      <c r="C128"/>
      <c r="D128"/>
      <c r="E128"/>
      <c r="F128"/>
      <c r="G128"/>
      <c r="H128"/>
      <c r="I128"/>
      <c r="J128" s="406"/>
    </row>
    <row r="129" ht="14.25" spans="1:10">
      <c r="A129"/>
      <c r="B129"/>
      <c r="C129"/>
      <c r="D129"/>
      <c r="E129"/>
      <c r="F129"/>
      <c r="G129"/>
      <c r="H129"/>
      <c r="I129"/>
      <c r="J129" s="406"/>
    </row>
    <row r="130" ht="14.25" spans="1:10">
      <c r="A130"/>
      <c r="B130"/>
      <c r="C130"/>
      <c r="D130"/>
      <c r="E130"/>
      <c r="F130"/>
      <c r="G130"/>
      <c r="H130"/>
      <c r="I130"/>
      <c r="J130" s="406"/>
    </row>
    <row r="131" ht="14.25" spans="1:10">
      <c r="A131"/>
      <c r="B131"/>
      <c r="C131"/>
      <c r="D131"/>
      <c r="E131"/>
      <c r="F131"/>
      <c r="G131"/>
      <c r="H131"/>
      <c r="I131"/>
      <c r="J131" s="406"/>
    </row>
    <row r="132" ht="14.25" spans="1:10">
      <c r="A132"/>
      <c r="B132"/>
      <c r="C132"/>
      <c r="D132"/>
      <c r="E132"/>
      <c r="F132"/>
      <c r="G132"/>
      <c r="H132"/>
      <c r="I132"/>
      <c r="J132" s="406"/>
    </row>
    <row r="133" ht="14.25" spans="1:10">
      <c r="A133"/>
      <c r="B133"/>
      <c r="C133"/>
      <c r="D133"/>
      <c r="E133"/>
      <c r="F133"/>
      <c r="G133"/>
      <c r="H133"/>
      <c r="I133"/>
      <c r="J133" s="406"/>
    </row>
    <row r="134" ht="14.25" spans="1:10">
      <c r="A134"/>
      <c r="B134"/>
      <c r="C134"/>
      <c r="D134"/>
      <c r="E134"/>
      <c r="F134"/>
      <c r="G134"/>
      <c r="H134"/>
      <c r="I134"/>
      <c r="J134" s="406"/>
    </row>
    <row r="135" ht="14.25" spans="1:10">
      <c r="A135"/>
      <c r="B135"/>
      <c r="C135"/>
      <c r="D135"/>
      <c r="E135"/>
      <c r="F135"/>
      <c r="G135"/>
      <c r="H135"/>
      <c r="I135"/>
      <c r="J135" s="406"/>
    </row>
    <row r="136" ht="14.25" spans="1:10">
      <c r="A136"/>
      <c r="B136"/>
      <c r="C136"/>
      <c r="D136"/>
      <c r="E136"/>
      <c r="F136"/>
      <c r="G136"/>
      <c r="H136"/>
      <c r="I136"/>
      <c r="J136" s="406"/>
    </row>
    <row r="137" ht="14.25" spans="1:10">
      <c r="A137"/>
      <c r="B137"/>
      <c r="C137"/>
      <c r="D137"/>
      <c r="E137"/>
      <c r="F137"/>
      <c r="G137"/>
      <c r="H137"/>
      <c r="I137"/>
      <c r="J137" s="406"/>
    </row>
    <row r="138" ht="14.25" spans="1:10">
      <c r="A138"/>
      <c r="B138"/>
      <c r="C138"/>
      <c r="D138"/>
      <c r="E138"/>
      <c r="F138"/>
      <c r="G138"/>
      <c r="H138"/>
      <c r="I138"/>
      <c r="J138" s="406"/>
    </row>
    <row r="139" ht="14.25" spans="1:10">
      <c r="A139"/>
      <c r="B139"/>
      <c r="C139"/>
      <c r="D139"/>
      <c r="E139"/>
      <c r="F139"/>
      <c r="G139"/>
      <c r="H139"/>
      <c r="I139"/>
      <c r="J139" s="406"/>
    </row>
    <row r="140" ht="14.25" spans="1:10">
      <c r="A140"/>
      <c r="B140"/>
      <c r="C140"/>
      <c r="D140"/>
      <c r="E140"/>
      <c r="F140"/>
      <c r="G140"/>
      <c r="H140"/>
      <c r="I140"/>
      <c r="J140" s="406"/>
    </row>
    <row r="141" ht="14.25" spans="1:10">
      <c r="A141"/>
      <c r="B141"/>
      <c r="C141"/>
      <c r="D141"/>
      <c r="E141"/>
      <c r="F141"/>
      <c r="G141"/>
      <c r="H141"/>
      <c r="I141"/>
      <c r="J141" s="406"/>
    </row>
    <row r="142" ht="14.25" spans="1:10">
      <c r="A142"/>
      <c r="B142"/>
      <c r="C142"/>
      <c r="D142"/>
      <c r="E142"/>
      <c r="F142"/>
      <c r="G142"/>
      <c r="H142"/>
      <c r="I142"/>
      <c r="J142" s="406"/>
    </row>
    <row r="143" ht="14.25" spans="1:10">
      <c r="A143"/>
      <c r="B143"/>
      <c r="C143"/>
      <c r="D143"/>
      <c r="E143"/>
      <c r="F143"/>
      <c r="G143"/>
      <c r="H143"/>
      <c r="I143"/>
      <c r="J143" s="406"/>
    </row>
    <row r="144" ht="14.25" spans="1:10">
      <c r="A144"/>
      <c r="B144"/>
      <c r="C144"/>
      <c r="D144"/>
      <c r="E144"/>
      <c r="F144"/>
      <c r="G144"/>
      <c r="H144"/>
      <c r="I144"/>
      <c r="J144" s="406"/>
    </row>
    <row r="145" ht="14.25" spans="1:10">
      <c r="A145"/>
      <c r="B145"/>
      <c r="C145"/>
      <c r="D145"/>
      <c r="E145"/>
      <c r="F145"/>
      <c r="G145"/>
      <c r="H145"/>
      <c r="I145"/>
      <c r="J145" s="406"/>
    </row>
    <row r="146" ht="14.25" spans="1:10">
      <c r="A146"/>
      <c r="B146"/>
      <c r="C146"/>
      <c r="D146"/>
      <c r="E146"/>
      <c r="F146"/>
      <c r="G146"/>
      <c r="H146"/>
      <c r="I146"/>
      <c r="J146" s="406"/>
    </row>
    <row r="147" ht="14.25" spans="1:10">
      <c r="A147"/>
      <c r="B147"/>
      <c r="C147"/>
      <c r="D147"/>
      <c r="E147"/>
      <c r="F147"/>
      <c r="G147"/>
      <c r="H147"/>
      <c r="I147"/>
      <c r="J147" s="406"/>
    </row>
    <row r="148" ht="14.25" spans="1:10">
      <c r="A148"/>
      <c r="B148"/>
      <c r="C148"/>
      <c r="D148"/>
      <c r="E148"/>
      <c r="F148"/>
      <c r="G148"/>
      <c r="H148"/>
      <c r="I148"/>
      <c r="J148" s="406"/>
    </row>
    <row r="149" ht="14.25" spans="1:10">
      <c r="A149"/>
      <c r="B149"/>
      <c r="C149"/>
      <c r="D149"/>
      <c r="E149"/>
      <c r="F149"/>
      <c r="G149"/>
      <c r="H149"/>
      <c r="I149"/>
      <c r="J149" s="406"/>
    </row>
    <row r="150" ht="14.25" spans="1:10">
      <c r="A150"/>
      <c r="B150"/>
      <c r="C150"/>
      <c r="D150"/>
      <c r="E150"/>
      <c r="F150"/>
      <c r="G150"/>
      <c r="H150"/>
      <c r="I150"/>
      <c r="J150" s="406"/>
    </row>
    <row r="151" ht="14.25" spans="1:10">
      <c r="A151"/>
      <c r="B151"/>
      <c r="C151"/>
      <c r="D151"/>
      <c r="E151"/>
      <c r="F151"/>
      <c r="G151"/>
      <c r="H151"/>
      <c r="I151"/>
      <c r="J151" s="406"/>
    </row>
    <row r="152" ht="14.25" spans="1:10">
      <c r="A152"/>
      <c r="B152"/>
      <c r="C152"/>
      <c r="D152"/>
      <c r="E152"/>
      <c r="F152"/>
      <c r="G152"/>
      <c r="H152"/>
      <c r="I152"/>
      <c r="J152" s="406"/>
    </row>
    <row r="153" ht="14.25" spans="1:10">
      <c r="A153"/>
      <c r="B153"/>
      <c r="C153"/>
      <c r="D153"/>
      <c r="E153"/>
      <c r="F153"/>
      <c r="G153"/>
      <c r="H153"/>
      <c r="I153"/>
      <c r="J153" s="406"/>
    </row>
    <row r="154" ht="14.25" spans="1:10">
      <c r="A154"/>
      <c r="B154"/>
      <c r="C154"/>
      <c r="D154"/>
      <c r="E154"/>
      <c r="F154"/>
      <c r="G154"/>
      <c r="H154"/>
      <c r="I154"/>
      <c r="J154" s="406"/>
    </row>
    <row r="155" ht="14.25" spans="1:10">
      <c r="A155"/>
      <c r="B155"/>
      <c r="C155"/>
      <c r="D155"/>
      <c r="E155"/>
      <c r="F155"/>
      <c r="G155"/>
      <c r="H155"/>
      <c r="I155"/>
      <c r="J155" s="406"/>
    </row>
    <row r="156" ht="14.25" spans="1:10">
      <c r="A156"/>
      <c r="B156"/>
      <c r="C156"/>
      <c r="D156"/>
      <c r="E156"/>
      <c r="F156"/>
      <c r="G156"/>
      <c r="H156"/>
      <c r="I156"/>
      <c r="J156" s="406"/>
    </row>
    <row r="157" ht="14.25" spans="1:10">
      <c r="A157"/>
      <c r="B157"/>
      <c r="C157"/>
      <c r="D157"/>
      <c r="E157"/>
      <c r="F157"/>
      <c r="G157"/>
      <c r="H157"/>
      <c r="I157"/>
      <c r="J157" s="406"/>
    </row>
    <row r="158" ht="14.25" spans="1:10">
      <c r="A158"/>
      <c r="B158"/>
      <c r="C158"/>
      <c r="D158"/>
      <c r="E158"/>
      <c r="F158"/>
      <c r="G158"/>
      <c r="H158"/>
      <c r="I158"/>
      <c r="J158" s="406"/>
    </row>
    <row r="159" ht="14.25" spans="1:10">
      <c r="A159"/>
      <c r="B159"/>
      <c r="C159"/>
      <c r="D159"/>
      <c r="E159"/>
      <c r="F159"/>
      <c r="G159"/>
      <c r="H159"/>
      <c r="I159"/>
      <c r="J159" s="406"/>
    </row>
    <row r="160" ht="14.25" spans="1:10">
      <c r="A160"/>
      <c r="B160"/>
      <c r="C160"/>
      <c r="D160"/>
      <c r="E160"/>
      <c r="F160"/>
      <c r="G160"/>
      <c r="H160"/>
      <c r="I160"/>
      <c r="J160" s="406"/>
    </row>
    <row r="161" ht="14.25" spans="1:10">
      <c r="A161"/>
      <c r="B161"/>
      <c r="C161"/>
      <c r="D161"/>
      <c r="E161"/>
      <c r="F161"/>
      <c r="G161"/>
      <c r="H161"/>
      <c r="I161"/>
      <c r="J161" s="406"/>
    </row>
    <row r="162" ht="14.25" spans="1:10">
      <c r="A162"/>
      <c r="B162"/>
      <c r="C162"/>
      <c r="D162"/>
      <c r="E162"/>
      <c r="F162"/>
      <c r="G162"/>
      <c r="H162"/>
      <c r="I162"/>
      <c r="J162" s="406"/>
    </row>
    <row r="163" ht="14.25" spans="1:10">
      <c r="A163"/>
      <c r="B163"/>
      <c r="C163"/>
      <c r="D163"/>
      <c r="E163"/>
      <c r="F163"/>
      <c r="G163"/>
      <c r="H163"/>
      <c r="I163"/>
      <c r="J163" s="406"/>
    </row>
    <row r="164" ht="14.25" spans="1:10">
      <c r="A164"/>
      <c r="B164"/>
      <c r="C164"/>
      <c r="D164"/>
      <c r="E164"/>
      <c r="F164"/>
      <c r="G164"/>
      <c r="H164"/>
      <c r="I164"/>
      <c r="J164" s="406"/>
    </row>
    <row r="165" ht="14.25" spans="1:10">
      <c r="A165"/>
      <c r="B165"/>
      <c r="C165"/>
      <c r="D165"/>
      <c r="E165"/>
      <c r="F165"/>
      <c r="G165"/>
      <c r="H165"/>
      <c r="I165"/>
      <c r="J165" s="406"/>
    </row>
    <row r="166" ht="14.25" spans="1:10">
      <c r="A166"/>
      <c r="B166"/>
      <c r="C166"/>
      <c r="D166"/>
      <c r="E166"/>
      <c r="F166"/>
      <c r="G166"/>
      <c r="H166"/>
      <c r="I166"/>
      <c r="J166" s="406"/>
    </row>
    <row r="167" ht="14.25" spans="1:10">
      <c r="A167"/>
      <c r="B167"/>
      <c r="C167"/>
      <c r="D167"/>
      <c r="E167"/>
      <c r="F167"/>
      <c r="G167"/>
      <c r="H167"/>
      <c r="I167"/>
      <c r="J167" s="406"/>
    </row>
    <row r="168" ht="14.25" spans="1:10">
      <c r="A168"/>
      <c r="B168"/>
      <c r="C168"/>
      <c r="D168"/>
      <c r="E168"/>
      <c r="F168"/>
      <c r="G168"/>
      <c r="H168"/>
      <c r="I168"/>
      <c r="J168" s="406"/>
    </row>
    <row r="169" ht="14.25" spans="1:10">
      <c r="A169"/>
      <c r="B169"/>
      <c r="C169"/>
      <c r="D169"/>
      <c r="E169"/>
      <c r="F169"/>
      <c r="G169"/>
      <c r="H169"/>
      <c r="I169"/>
      <c r="J169" s="406"/>
    </row>
    <row r="170" ht="14.25" spans="1:10">
      <c r="A170"/>
      <c r="B170"/>
      <c r="C170"/>
      <c r="D170"/>
      <c r="E170"/>
      <c r="F170"/>
      <c r="G170"/>
      <c r="H170"/>
      <c r="I170"/>
      <c r="J170" s="406"/>
    </row>
    <row r="171" ht="14.25" spans="1:10">
      <c r="A171"/>
      <c r="B171"/>
      <c r="C171"/>
      <c r="D171"/>
      <c r="E171"/>
      <c r="F171"/>
      <c r="G171"/>
      <c r="H171"/>
      <c r="I171"/>
      <c r="J171" s="406"/>
    </row>
    <row r="172" ht="14.25" spans="1:10">
      <c r="A172"/>
      <c r="B172"/>
      <c r="C172"/>
      <c r="D172"/>
      <c r="E172"/>
      <c r="F172"/>
      <c r="G172"/>
      <c r="H172"/>
      <c r="I172"/>
      <c r="J172" s="406"/>
    </row>
    <row r="173" ht="14.25" spans="1:10">
      <c r="A173"/>
      <c r="B173"/>
      <c r="C173"/>
      <c r="D173"/>
      <c r="E173"/>
      <c r="F173"/>
      <c r="G173"/>
      <c r="H173"/>
      <c r="I173"/>
      <c r="J173" s="406"/>
    </row>
    <row r="174" ht="14.25" spans="1:10">
      <c r="A174"/>
      <c r="B174"/>
      <c r="C174"/>
      <c r="D174"/>
      <c r="E174"/>
      <c r="F174"/>
      <c r="G174"/>
      <c r="H174"/>
      <c r="I174"/>
      <c r="J174" s="406"/>
    </row>
    <row r="175" ht="14.25" spans="1:10">
      <c r="A175"/>
      <c r="B175"/>
      <c r="C175"/>
      <c r="D175"/>
      <c r="E175"/>
      <c r="F175"/>
      <c r="G175"/>
      <c r="H175"/>
      <c r="I175"/>
      <c r="J175" s="406"/>
    </row>
    <row r="176" ht="14.25" spans="1:10">
      <c r="A176"/>
      <c r="B176"/>
      <c r="C176"/>
      <c r="D176"/>
      <c r="E176"/>
      <c r="F176"/>
      <c r="G176"/>
      <c r="H176"/>
      <c r="I176"/>
      <c r="J176" s="406"/>
    </row>
    <row r="177" ht="14.25" spans="1:10">
      <c r="A177"/>
      <c r="B177"/>
      <c r="C177"/>
      <c r="D177"/>
      <c r="E177"/>
      <c r="F177"/>
      <c r="G177"/>
      <c r="H177"/>
      <c r="I177"/>
      <c r="J177" s="406"/>
    </row>
    <row r="178" ht="14.25" spans="1:10">
      <c r="A178"/>
      <c r="B178"/>
      <c r="C178"/>
      <c r="D178"/>
      <c r="E178"/>
      <c r="F178"/>
      <c r="G178"/>
      <c r="H178"/>
      <c r="I178"/>
      <c r="J178" s="406"/>
    </row>
    <row r="179" ht="14.25" spans="1:10">
      <c r="A179"/>
      <c r="B179"/>
      <c r="C179"/>
      <c r="D179"/>
      <c r="E179"/>
      <c r="F179"/>
      <c r="G179"/>
      <c r="H179"/>
      <c r="I179"/>
      <c r="J179" s="406"/>
    </row>
    <row r="180" ht="14.25" spans="1:10">
      <c r="A180"/>
      <c r="B180"/>
      <c r="C180"/>
      <c r="D180"/>
      <c r="E180"/>
      <c r="F180"/>
      <c r="G180"/>
      <c r="H180"/>
      <c r="I180"/>
      <c r="J180" s="406"/>
    </row>
    <row r="181" ht="14.25" spans="1:10">
      <c r="A181"/>
      <c r="B181"/>
      <c r="C181"/>
      <c r="D181"/>
      <c r="E181"/>
      <c r="F181"/>
      <c r="G181"/>
      <c r="H181"/>
      <c r="I181"/>
      <c r="J181" s="406"/>
    </row>
    <row r="182" ht="14.25" spans="1:10">
      <c r="A182"/>
      <c r="B182"/>
      <c r="C182"/>
      <c r="D182"/>
      <c r="E182"/>
      <c r="F182"/>
      <c r="G182"/>
      <c r="H182"/>
      <c r="I182"/>
      <c r="J182" s="406"/>
    </row>
    <row r="183" ht="14.25" spans="1:10">
      <c r="A183"/>
      <c r="B183"/>
      <c r="C183"/>
      <c r="D183"/>
      <c r="E183"/>
      <c r="F183"/>
      <c r="G183"/>
      <c r="H183"/>
      <c r="I183"/>
      <c r="J183" s="406"/>
    </row>
    <row r="184" ht="14.25" spans="1:10">
      <c r="A184"/>
      <c r="B184"/>
      <c r="C184"/>
      <c r="D184"/>
      <c r="E184"/>
      <c r="F184"/>
      <c r="G184"/>
      <c r="H184"/>
      <c r="I184"/>
      <c r="J184" s="406"/>
    </row>
    <row r="185" ht="14.25" spans="1:10">
      <c r="A185"/>
      <c r="B185"/>
      <c r="C185"/>
      <c r="D185"/>
      <c r="E185"/>
      <c r="F185"/>
      <c r="G185"/>
      <c r="H185"/>
      <c r="I185"/>
      <c r="J185" s="406"/>
    </row>
    <row r="186" ht="14.25" spans="1:10">
      <c r="A186"/>
      <c r="B186"/>
      <c r="C186"/>
      <c r="D186"/>
      <c r="E186"/>
      <c r="F186"/>
      <c r="G186"/>
      <c r="H186"/>
      <c r="I186"/>
      <c r="J186" s="406"/>
    </row>
    <row r="187" ht="14.25" spans="1:10">
      <c r="A187"/>
      <c r="B187"/>
      <c r="C187"/>
      <c r="D187"/>
      <c r="E187"/>
      <c r="F187"/>
      <c r="G187"/>
      <c r="H187"/>
      <c r="I187"/>
      <c r="J187" s="406"/>
    </row>
    <row r="188" ht="14.25" spans="1:10">
      <c r="A188"/>
      <c r="B188"/>
      <c r="C188"/>
      <c r="D188"/>
      <c r="E188"/>
      <c r="F188"/>
      <c r="G188"/>
      <c r="H188"/>
      <c r="I188"/>
      <c r="J188" s="406"/>
    </row>
    <row r="189" ht="14.25" spans="1:10">
      <c r="A189"/>
      <c r="B189"/>
      <c r="C189"/>
      <c r="D189"/>
      <c r="E189"/>
      <c r="F189"/>
      <c r="G189"/>
      <c r="H189"/>
      <c r="I189"/>
      <c r="J189" s="406"/>
    </row>
    <row r="190" ht="14.25" spans="1:10">
      <c r="A190"/>
      <c r="B190"/>
      <c r="C190"/>
      <c r="D190"/>
      <c r="E190"/>
      <c r="F190"/>
      <c r="G190"/>
      <c r="H190"/>
      <c r="I190"/>
      <c r="J190" s="406"/>
    </row>
    <row r="191" ht="14.25" spans="1:10">
      <c r="A191"/>
      <c r="B191"/>
      <c r="C191"/>
      <c r="D191"/>
      <c r="E191"/>
      <c r="F191"/>
      <c r="G191"/>
      <c r="H191"/>
      <c r="I191"/>
      <c r="J191" s="406"/>
    </row>
    <row r="192" ht="14.25" spans="1:10">
      <c r="A192"/>
      <c r="B192"/>
      <c r="C192"/>
      <c r="D192"/>
      <c r="E192"/>
      <c r="F192"/>
      <c r="G192"/>
      <c r="H192"/>
      <c r="I192"/>
      <c r="J192" s="406"/>
    </row>
    <row r="193" ht="14.25" spans="1:10">
      <c r="A193"/>
      <c r="B193"/>
      <c r="C193"/>
      <c r="D193"/>
      <c r="E193"/>
      <c r="F193"/>
      <c r="G193"/>
      <c r="H193"/>
      <c r="I193"/>
      <c r="J193" s="406"/>
    </row>
    <row r="194" ht="14.25" spans="1:10">
      <c r="A194"/>
      <c r="B194"/>
      <c r="C194"/>
      <c r="D194"/>
      <c r="E194"/>
      <c r="F194"/>
      <c r="G194"/>
      <c r="H194"/>
      <c r="I194"/>
      <c r="J194" s="406"/>
    </row>
    <row r="195" ht="14.25" spans="1:10">
      <c r="A195"/>
      <c r="B195"/>
      <c r="C195"/>
      <c r="D195"/>
      <c r="E195"/>
      <c r="F195"/>
      <c r="G195"/>
      <c r="H195"/>
      <c r="I195"/>
      <c r="J195" s="406"/>
    </row>
    <row r="196" ht="14.25" spans="1:10">
      <c r="A196"/>
      <c r="B196"/>
      <c r="C196"/>
      <c r="D196"/>
      <c r="E196"/>
      <c r="F196"/>
      <c r="G196"/>
      <c r="H196"/>
      <c r="I196"/>
      <c r="J196" s="406"/>
    </row>
    <row r="197" ht="14.25" spans="1:10">
      <c r="A197"/>
      <c r="B197"/>
      <c r="C197"/>
      <c r="D197"/>
      <c r="E197"/>
      <c r="F197"/>
      <c r="G197"/>
      <c r="H197"/>
      <c r="I197"/>
      <c r="J197" s="406"/>
    </row>
    <row r="198" ht="14.25" spans="1:10">
      <c r="A198"/>
      <c r="B198"/>
      <c r="C198"/>
      <c r="D198"/>
      <c r="E198"/>
      <c r="F198"/>
      <c r="G198"/>
      <c r="H198"/>
      <c r="I198"/>
      <c r="J198" s="406"/>
    </row>
    <row r="199" ht="14.25" spans="1:10">
      <c r="A199"/>
      <c r="B199"/>
      <c r="C199"/>
      <c r="D199"/>
      <c r="E199"/>
      <c r="F199"/>
      <c r="G199"/>
      <c r="H199"/>
      <c r="I199"/>
      <c r="J199" s="406"/>
    </row>
    <row r="200" ht="14.25" spans="1:10">
      <c r="A200"/>
      <c r="B200"/>
      <c r="C200"/>
      <c r="D200"/>
      <c r="E200"/>
      <c r="F200"/>
      <c r="G200"/>
      <c r="H200"/>
      <c r="I200"/>
      <c r="J200" s="406"/>
    </row>
    <row r="201" ht="14.25" spans="1:10">
      <c r="A201"/>
      <c r="B201"/>
      <c r="C201"/>
      <c r="D201"/>
      <c r="E201"/>
      <c r="F201"/>
      <c r="G201"/>
      <c r="H201"/>
      <c r="I201"/>
      <c r="J201" s="406"/>
    </row>
    <row r="202" ht="14.25" spans="1:10">
      <c r="A202"/>
      <c r="B202"/>
      <c r="C202"/>
      <c r="D202"/>
      <c r="E202"/>
      <c r="F202"/>
      <c r="G202"/>
      <c r="H202"/>
      <c r="I202"/>
      <c r="J202" s="406"/>
    </row>
    <row r="203" ht="14.25" spans="1:10">
      <c r="A203"/>
      <c r="B203"/>
      <c r="C203"/>
      <c r="D203"/>
      <c r="E203"/>
      <c r="F203"/>
      <c r="G203"/>
      <c r="H203"/>
      <c r="I203"/>
      <c r="J203" s="406"/>
    </row>
    <row r="204" ht="14.25" spans="1:10">
      <c r="A204"/>
      <c r="B204"/>
      <c r="C204"/>
      <c r="D204"/>
      <c r="E204"/>
      <c r="F204"/>
      <c r="G204"/>
      <c r="H204"/>
      <c r="I204"/>
      <c r="J204" s="406"/>
    </row>
    <row r="205" ht="14.25" spans="1:10">
      <c r="A205"/>
      <c r="B205"/>
      <c r="C205"/>
      <c r="D205"/>
      <c r="E205"/>
      <c r="F205"/>
      <c r="G205"/>
      <c r="H205"/>
      <c r="I205"/>
      <c r="J205" s="406"/>
    </row>
    <row r="206" ht="14.25" spans="1:10">
      <c r="A206"/>
      <c r="B206"/>
      <c r="C206"/>
      <c r="D206"/>
      <c r="E206"/>
      <c r="F206"/>
      <c r="G206"/>
      <c r="H206"/>
      <c r="I206"/>
      <c r="J206" s="406"/>
    </row>
    <row r="207" ht="14.25" spans="1:10">
      <c r="A207"/>
      <c r="B207"/>
      <c r="C207"/>
      <c r="D207"/>
      <c r="E207"/>
      <c r="F207"/>
      <c r="G207"/>
      <c r="H207"/>
      <c r="I207"/>
      <c r="J207" s="406"/>
    </row>
    <row r="208" ht="14.25" spans="1:10">
      <c r="A208"/>
      <c r="B208"/>
      <c r="C208"/>
      <c r="D208"/>
      <c r="E208"/>
      <c r="F208"/>
      <c r="G208"/>
      <c r="H208"/>
      <c r="I208"/>
      <c r="J208" s="406"/>
    </row>
    <row r="209" ht="14.25" spans="1:10">
      <c r="A209"/>
      <c r="B209"/>
      <c r="C209"/>
      <c r="D209"/>
      <c r="E209"/>
      <c r="F209"/>
      <c r="G209"/>
      <c r="H209"/>
      <c r="I209"/>
      <c r="J209" s="406"/>
    </row>
    <row r="210" ht="14.25" spans="1:10">
      <c r="A210"/>
      <c r="B210"/>
      <c r="C210"/>
      <c r="D210"/>
      <c r="E210"/>
      <c r="F210"/>
      <c r="G210"/>
      <c r="H210"/>
      <c r="I210"/>
      <c r="J210" s="406"/>
    </row>
    <row r="211" ht="14.25" spans="1:10">
      <c r="A211"/>
      <c r="B211"/>
      <c r="C211"/>
      <c r="D211"/>
      <c r="E211"/>
      <c r="F211"/>
      <c r="G211"/>
      <c r="H211"/>
      <c r="I211"/>
      <c r="J211" s="406"/>
    </row>
    <row r="212" ht="14.25" spans="1:10">
      <c r="A212"/>
      <c r="B212"/>
      <c r="C212"/>
      <c r="D212"/>
      <c r="E212"/>
      <c r="F212"/>
      <c r="G212"/>
      <c r="H212"/>
      <c r="I212"/>
      <c r="J212" s="406"/>
    </row>
    <row r="213" ht="14.25" spans="1:10">
      <c r="A213"/>
      <c r="B213"/>
      <c r="C213"/>
      <c r="D213"/>
      <c r="E213"/>
      <c r="F213"/>
      <c r="G213"/>
      <c r="H213"/>
      <c r="I213"/>
      <c r="J213" s="406"/>
    </row>
    <row r="214" ht="14.25" spans="1:10">
      <c r="A214"/>
      <c r="B214"/>
      <c r="C214"/>
      <c r="D214"/>
      <c r="E214"/>
      <c r="F214"/>
      <c r="G214"/>
      <c r="H214"/>
      <c r="I214"/>
      <c r="J214" s="406"/>
    </row>
    <row r="215" ht="14.25" spans="1:10">
      <c r="A215"/>
      <c r="B215"/>
      <c r="C215"/>
      <c r="D215"/>
      <c r="E215"/>
      <c r="F215"/>
      <c r="G215"/>
      <c r="H215"/>
      <c r="I215"/>
      <c r="J215" s="406"/>
    </row>
    <row r="216" ht="14.25" spans="1:10">
      <c r="A216"/>
      <c r="B216"/>
      <c r="C216"/>
      <c r="D216"/>
      <c r="E216"/>
      <c r="F216"/>
      <c r="G216"/>
      <c r="H216"/>
      <c r="I216"/>
      <c r="J216" s="406"/>
    </row>
    <row r="217" ht="14.25" spans="1:10">
      <c r="A217"/>
      <c r="B217"/>
      <c r="C217"/>
      <c r="D217"/>
      <c r="E217"/>
      <c r="F217"/>
      <c r="G217"/>
      <c r="H217"/>
      <c r="I217"/>
      <c r="J217" s="406"/>
    </row>
    <row r="218" ht="14.25" spans="1:10">
      <c r="A218"/>
      <c r="B218"/>
      <c r="C218"/>
      <c r="D218"/>
      <c r="E218"/>
      <c r="F218"/>
      <c r="G218"/>
      <c r="H218"/>
      <c r="I218"/>
      <c r="J218" s="406"/>
    </row>
    <row r="219" ht="14.25" spans="1:10">
      <c r="A219"/>
      <c r="B219"/>
      <c r="C219"/>
      <c r="D219"/>
      <c r="E219"/>
      <c r="F219"/>
      <c r="G219"/>
      <c r="H219"/>
      <c r="I219"/>
      <c r="J219" s="406"/>
    </row>
    <row r="220" ht="14.25" spans="1:10">
      <c r="A220"/>
      <c r="B220"/>
      <c r="C220"/>
      <c r="D220"/>
      <c r="E220"/>
      <c r="F220"/>
      <c r="G220"/>
      <c r="H220"/>
      <c r="I220"/>
      <c r="J220" s="406"/>
    </row>
    <row r="221" ht="14.25" spans="1:10">
      <c r="A221"/>
      <c r="B221"/>
      <c r="C221"/>
      <c r="D221"/>
      <c r="E221"/>
      <c r="F221"/>
      <c r="G221"/>
      <c r="H221"/>
      <c r="I221"/>
      <c r="J221" s="406"/>
    </row>
    <row r="222" ht="14.25" spans="1:10">
      <c r="A222"/>
      <c r="B222"/>
      <c r="C222"/>
      <c r="D222"/>
      <c r="E222"/>
      <c r="F222"/>
      <c r="G222"/>
      <c r="H222"/>
      <c r="I222"/>
      <c r="J222" s="406"/>
    </row>
    <row r="223" ht="14.25" spans="1:10">
      <c r="A223"/>
      <c r="B223"/>
      <c r="C223"/>
      <c r="D223"/>
      <c r="E223"/>
      <c r="F223"/>
      <c r="G223"/>
      <c r="H223"/>
      <c r="I223"/>
      <c r="J223" s="406"/>
    </row>
    <row r="224" ht="14.25" spans="1:10">
      <c r="A224"/>
      <c r="B224"/>
      <c r="C224"/>
      <c r="D224"/>
      <c r="E224"/>
      <c r="F224"/>
      <c r="G224"/>
      <c r="H224"/>
      <c r="I224"/>
      <c r="J224" s="406"/>
    </row>
    <row r="225" ht="14.25" spans="1:10">
      <c r="A225"/>
      <c r="B225"/>
      <c r="C225"/>
      <c r="D225"/>
      <c r="E225"/>
      <c r="F225"/>
      <c r="G225"/>
      <c r="H225"/>
      <c r="I225"/>
      <c r="J225" s="406"/>
    </row>
    <row r="226" ht="14.25" spans="1:10">
      <c r="A226"/>
      <c r="B226"/>
      <c r="C226"/>
      <c r="D226"/>
      <c r="E226"/>
      <c r="F226"/>
      <c r="G226"/>
      <c r="H226"/>
      <c r="I226"/>
      <c r="J226" s="406"/>
    </row>
    <row r="227" ht="14.25" spans="1:10">
      <c r="A227"/>
      <c r="B227"/>
      <c r="C227"/>
      <c r="D227"/>
      <c r="E227"/>
      <c r="F227"/>
      <c r="G227"/>
      <c r="H227"/>
      <c r="I227"/>
      <c r="J227" s="406"/>
    </row>
    <row r="228" ht="14.25" spans="1:10">
      <c r="A228"/>
      <c r="B228"/>
      <c r="C228"/>
      <c r="D228"/>
      <c r="E228"/>
      <c r="F228"/>
      <c r="G228"/>
      <c r="H228"/>
      <c r="I228"/>
      <c r="J228" s="406"/>
    </row>
    <row r="229" ht="14.25" spans="1:10">
      <c r="A229"/>
      <c r="B229"/>
      <c r="C229"/>
      <c r="D229"/>
      <c r="E229"/>
      <c r="F229"/>
      <c r="G229"/>
      <c r="H229"/>
      <c r="I229"/>
      <c r="J229" s="406"/>
    </row>
    <row r="230" ht="14.25" spans="1:10">
      <c r="A230"/>
      <c r="B230"/>
      <c r="C230"/>
      <c r="D230"/>
      <c r="E230"/>
      <c r="F230"/>
      <c r="G230"/>
      <c r="H230"/>
      <c r="I230"/>
      <c r="J230" s="406"/>
    </row>
    <row r="231" ht="14.25" spans="1:10">
      <c r="A231"/>
      <c r="B231"/>
      <c r="C231"/>
      <c r="D231"/>
      <c r="E231"/>
      <c r="F231"/>
      <c r="G231"/>
      <c r="H231"/>
      <c r="I231"/>
      <c r="J231" s="406"/>
    </row>
    <row r="232" ht="14.25" spans="1:10">
      <c r="A232"/>
      <c r="B232"/>
      <c r="C232"/>
      <c r="D232"/>
      <c r="E232"/>
      <c r="F232"/>
      <c r="G232"/>
      <c r="H232"/>
      <c r="I232"/>
      <c r="J232" s="406"/>
    </row>
    <row r="233" ht="14.25" spans="1:10">
      <c r="A233"/>
      <c r="B233"/>
      <c r="C233"/>
      <c r="D233"/>
      <c r="E233"/>
      <c r="F233"/>
      <c r="G233"/>
      <c r="H233"/>
      <c r="I233"/>
      <c r="J233" s="406"/>
    </row>
    <row r="234" ht="14.25" spans="1:10">
      <c r="A234"/>
      <c r="B234"/>
      <c r="C234"/>
      <c r="D234"/>
      <c r="E234"/>
      <c r="F234"/>
      <c r="G234"/>
      <c r="H234"/>
      <c r="I234"/>
      <c r="J234" s="406"/>
    </row>
    <row r="235" ht="14.25" spans="1:10">
      <c r="A235"/>
      <c r="B235"/>
      <c r="C235"/>
      <c r="D235"/>
      <c r="E235"/>
      <c r="F235"/>
      <c r="G235"/>
      <c r="H235"/>
      <c r="I235"/>
      <c r="J235" s="406"/>
    </row>
    <row r="236" ht="14.25" spans="1:10">
      <c r="A236"/>
      <c r="B236"/>
      <c r="C236"/>
      <c r="D236"/>
      <c r="E236"/>
      <c r="F236"/>
      <c r="G236"/>
      <c r="H236"/>
      <c r="I236"/>
      <c r="J236" s="406"/>
    </row>
    <row r="237" ht="14.25" spans="1:10">
      <c r="A237"/>
      <c r="B237"/>
      <c r="C237"/>
      <c r="D237"/>
      <c r="E237"/>
      <c r="F237"/>
      <c r="G237"/>
      <c r="H237"/>
      <c r="I237"/>
      <c r="J237" s="406"/>
    </row>
    <row r="238" ht="14.25" spans="1:10">
      <c r="A238"/>
      <c r="B238"/>
      <c r="C238"/>
      <c r="D238"/>
      <c r="E238"/>
      <c r="F238"/>
      <c r="G238"/>
      <c r="H238"/>
      <c r="I238"/>
      <c r="J238" s="406"/>
    </row>
    <row r="239" ht="14.25" spans="1:10">
      <c r="A239"/>
      <c r="B239"/>
      <c r="C239"/>
      <c r="D239"/>
      <c r="E239"/>
      <c r="F239"/>
      <c r="G239"/>
      <c r="H239"/>
      <c r="I239"/>
      <c r="J239" s="406"/>
    </row>
    <row r="240" ht="14.25" spans="1:10">
      <c r="A240"/>
      <c r="B240"/>
      <c r="C240"/>
      <c r="D240"/>
      <c r="E240"/>
      <c r="F240"/>
      <c r="G240"/>
      <c r="H240"/>
      <c r="I240"/>
      <c r="J240" s="406"/>
    </row>
    <row r="241" ht="14.25" spans="1:10">
      <c r="A241"/>
      <c r="B241"/>
      <c r="C241"/>
      <c r="D241"/>
      <c r="E241"/>
      <c r="F241"/>
      <c r="G241"/>
      <c r="H241"/>
      <c r="I241"/>
      <c r="J241" s="406"/>
    </row>
    <row r="242" ht="14.25" spans="1:10">
      <c r="A242"/>
      <c r="B242"/>
      <c r="C242"/>
      <c r="D242"/>
      <c r="E242"/>
      <c r="F242"/>
      <c r="G242"/>
      <c r="H242"/>
      <c r="I242"/>
      <c r="J242" s="406"/>
    </row>
    <row r="243" ht="14.25" spans="1:10">
      <c r="A243"/>
      <c r="B243"/>
      <c r="C243"/>
      <c r="D243"/>
      <c r="E243"/>
      <c r="F243"/>
      <c r="G243"/>
      <c r="H243"/>
      <c r="I243"/>
      <c r="J243" s="406"/>
    </row>
    <row r="244" ht="14.25" spans="1:10">
      <c r="A244"/>
      <c r="B244"/>
      <c r="C244"/>
      <c r="D244"/>
      <c r="E244"/>
      <c r="F244"/>
      <c r="G244"/>
      <c r="H244"/>
      <c r="I244"/>
      <c r="J244" s="406"/>
    </row>
    <row r="245" ht="14.25" spans="1:10">
      <c r="A245"/>
      <c r="B245"/>
      <c r="C245"/>
      <c r="D245"/>
      <c r="E245"/>
      <c r="F245"/>
      <c r="G245"/>
      <c r="H245"/>
      <c r="I245"/>
      <c r="J245" s="406"/>
    </row>
    <row r="246" ht="14.25" spans="1:10">
      <c r="A246"/>
      <c r="B246"/>
      <c r="C246"/>
      <c r="D246"/>
      <c r="E246"/>
      <c r="F246"/>
      <c r="G246"/>
      <c r="H246"/>
      <c r="I246"/>
      <c r="J246" s="406"/>
    </row>
    <row r="247" ht="14.25" spans="1:10">
      <c r="A247"/>
      <c r="B247"/>
      <c r="C247"/>
      <c r="D247"/>
      <c r="E247"/>
      <c r="F247"/>
      <c r="G247"/>
      <c r="H247"/>
      <c r="I247"/>
      <c r="J247" s="406"/>
    </row>
    <row r="248" ht="14.25" spans="1:10">
      <c r="A248"/>
      <c r="B248"/>
      <c r="C248"/>
      <c r="D248"/>
      <c r="E248"/>
      <c r="F248"/>
      <c r="G248"/>
      <c r="H248"/>
      <c r="I248"/>
      <c r="J248" s="406"/>
    </row>
    <row r="249" ht="14.25" spans="1:10">
      <c r="A249"/>
      <c r="B249"/>
      <c r="C249"/>
      <c r="D249"/>
      <c r="E249"/>
      <c r="F249"/>
      <c r="G249"/>
      <c r="H249"/>
      <c r="I249"/>
      <c r="J249" s="406"/>
    </row>
    <row r="250" ht="14.25" spans="1:10">
      <c r="A250"/>
      <c r="B250"/>
      <c r="C250"/>
      <c r="D250"/>
      <c r="E250"/>
      <c r="F250"/>
      <c r="G250"/>
      <c r="H250"/>
      <c r="I250"/>
      <c r="J250" s="406"/>
    </row>
    <row r="251" ht="14.25" spans="1:10">
      <c r="A251"/>
      <c r="B251"/>
      <c r="C251"/>
      <c r="D251"/>
      <c r="E251"/>
      <c r="F251"/>
      <c r="G251"/>
      <c r="H251"/>
      <c r="I251"/>
      <c r="J251" s="406"/>
    </row>
    <row r="252" ht="14.25" spans="1:10">
      <c r="A252"/>
      <c r="B252"/>
      <c r="C252"/>
      <c r="D252"/>
      <c r="E252"/>
      <c r="F252"/>
      <c r="G252"/>
      <c r="H252"/>
      <c r="I252"/>
      <c r="J252" s="406"/>
    </row>
    <row r="253" ht="14.25" spans="1:10">
      <c r="A253"/>
      <c r="B253"/>
      <c r="C253"/>
      <c r="D253"/>
      <c r="E253"/>
      <c r="F253"/>
      <c r="G253"/>
      <c r="H253"/>
      <c r="I253"/>
      <c r="J253" s="406"/>
    </row>
    <row r="254" ht="14.25" spans="1:10">
      <c r="A254"/>
      <c r="B254"/>
      <c r="C254"/>
      <c r="D254"/>
      <c r="E254"/>
      <c r="F254"/>
      <c r="G254"/>
      <c r="H254"/>
      <c r="I254"/>
      <c r="J254" s="406"/>
    </row>
    <row r="255" ht="14.25" spans="1:10">
      <c r="A255"/>
      <c r="B255"/>
      <c r="C255"/>
      <c r="D255"/>
      <c r="E255"/>
      <c r="F255"/>
      <c r="G255"/>
      <c r="H255"/>
      <c r="I255"/>
      <c r="J255" s="406"/>
    </row>
    <row r="256" ht="14.25" spans="1:10">
      <c r="A256"/>
      <c r="B256"/>
      <c r="C256"/>
      <c r="D256"/>
      <c r="E256"/>
      <c r="F256"/>
      <c r="G256"/>
      <c r="H256"/>
      <c r="I256"/>
      <c r="J256" s="406"/>
    </row>
    <row r="257" ht="14.25" spans="1:10">
      <c r="A257"/>
      <c r="B257"/>
      <c r="C257"/>
      <c r="D257"/>
      <c r="E257"/>
      <c r="F257"/>
      <c r="G257"/>
      <c r="H257"/>
      <c r="I257"/>
      <c r="J257" s="406"/>
    </row>
    <row r="258" ht="14.25" spans="1:10">
      <c r="A258"/>
      <c r="B258"/>
      <c r="C258"/>
      <c r="D258"/>
      <c r="E258"/>
      <c r="F258"/>
      <c r="G258"/>
      <c r="H258"/>
      <c r="I258"/>
      <c r="J258" s="406"/>
    </row>
    <row r="259" ht="14.25" spans="1:10">
      <c r="A259"/>
      <c r="B259"/>
      <c r="C259"/>
      <c r="D259"/>
      <c r="E259"/>
      <c r="F259"/>
      <c r="G259"/>
      <c r="H259"/>
      <c r="I259"/>
      <c r="J259" s="406"/>
    </row>
    <row r="260" ht="14.25" spans="1:10">
      <c r="A260"/>
      <c r="B260"/>
      <c r="C260"/>
      <c r="D260"/>
      <c r="E260"/>
      <c r="F260"/>
      <c r="G260"/>
      <c r="H260"/>
      <c r="I260"/>
      <c r="J260" s="406"/>
    </row>
    <row r="261" ht="14.25" spans="1:10">
      <c r="A261"/>
      <c r="B261"/>
      <c r="C261"/>
      <c r="D261"/>
      <c r="E261"/>
      <c r="F261"/>
      <c r="G261"/>
      <c r="H261"/>
      <c r="I261"/>
      <c r="J261" s="406"/>
    </row>
    <row r="262" ht="14.25" spans="1:10">
      <c r="A262"/>
      <c r="B262"/>
      <c r="C262"/>
      <c r="D262"/>
      <c r="E262"/>
      <c r="F262"/>
      <c r="G262"/>
      <c r="H262"/>
      <c r="I262"/>
      <c r="J262" s="406"/>
    </row>
    <row r="263" ht="14.25" spans="1:10">
      <c r="A263"/>
      <c r="B263"/>
      <c r="C263"/>
      <c r="D263"/>
      <c r="E263"/>
      <c r="F263"/>
      <c r="G263"/>
      <c r="H263"/>
      <c r="I263"/>
      <c r="J263" s="406"/>
    </row>
    <row r="264" ht="14.25" spans="1:10">
      <c r="A264"/>
      <c r="B264"/>
      <c r="C264"/>
      <c r="D264"/>
      <c r="E264"/>
      <c r="F264"/>
      <c r="G264"/>
      <c r="H264"/>
      <c r="I264"/>
      <c r="J264" s="406"/>
    </row>
    <row r="265" ht="14.25" spans="1:10">
      <c r="A265"/>
      <c r="B265"/>
      <c r="C265"/>
      <c r="D265"/>
      <c r="E265"/>
      <c r="F265"/>
      <c r="G265"/>
      <c r="H265"/>
      <c r="I265"/>
      <c r="J265" s="406"/>
    </row>
    <row r="266" ht="14.25" spans="1:10">
      <c r="A266"/>
      <c r="B266"/>
      <c r="C266"/>
      <c r="D266"/>
      <c r="E266"/>
      <c r="F266"/>
      <c r="G266"/>
      <c r="H266"/>
      <c r="I266"/>
      <c r="J266" s="406"/>
    </row>
    <row r="267" ht="14.25" spans="1:10">
      <c r="A267"/>
      <c r="B267"/>
      <c r="C267"/>
      <c r="D267"/>
      <c r="E267"/>
      <c r="F267"/>
      <c r="G267"/>
      <c r="H267"/>
      <c r="I267"/>
      <c r="J267" s="406"/>
    </row>
    <row r="268" ht="14.25" spans="1:10">
      <c r="A268"/>
      <c r="B268"/>
      <c r="C268"/>
      <c r="D268"/>
      <c r="E268"/>
      <c r="F268"/>
      <c r="G268"/>
      <c r="H268"/>
      <c r="I268"/>
      <c r="J268" s="406"/>
    </row>
    <row r="269" ht="14.25" spans="1:10">
      <c r="A269"/>
      <c r="B269"/>
      <c r="C269"/>
      <c r="D269"/>
      <c r="E269"/>
      <c r="F269"/>
      <c r="G269"/>
      <c r="H269"/>
      <c r="I269"/>
      <c r="J269" s="406"/>
    </row>
    <row r="270" ht="14.25" spans="1:10">
      <c r="A270"/>
      <c r="B270"/>
      <c r="C270"/>
      <c r="D270"/>
      <c r="E270"/>
      <c r="F270"/>
      <c r="G270"/>
      <c r="H270"/>
      <c r="I270"/>
      <c r="J270" s="406"/>
    </row>
    <row r="271" ht="14.25" spans="1:10">
      <c r="A271"/>
      <c r="B271"/>
      <c r="C271"/>
      <c r="D271"/>
      <c r="E271"/>
      <c r="F271"/>
      <c r="G271"/>
      <c r="H271"/>
      <c r="I271"/>
      <c r="J271" s="406"/>
    </row>
    <row r="272" ht="14.25" spans="1:10">
      <c r="A272"/>
      <c r="B272"/>
      <c r="C272"/>
      <c r="D272"/>
      <c r="E272"/>
      <c r="F272"/>
      <c r="G272"/>
      <c r="H272"/>
      <c r="I272"/>
      <c r="J272" s="406"/>
    </row>
    <row r="273" ht="14.25" spans="1:10">
      <c r="A273"/>
      <c r="B273"/>
      <c r="C273"/>
      <c r="D273"/>
      <c r="E273"/>
      <c r="F273"/>
      <c r="G273"/>
      <c r="H273"/>
      <c r="I273"/>
      <c r="J273" s="406"/>
    </row>
    <row r="274" ht="14.25" spans="1:10">
      <c r="A274"/>
      <c r="B274"/>
      <c r="C274"/>
      <c r="D274"/>
      <c r="E274"/>
      <c r="F274"/>
      <c r="G274"/>
      <c r="H274"/>
      <c r="I274"/>
      <c r="J274" s="406"/>
    </row>
    <row r="275" ht="14.25" spans="1:10">
      <c r="A275"/>
      <c r="B275"/>
      <c r="C275"/>
      <c r="D275"/>
      <c r="E275"/>
      <c r="F275"/>
      <c r="G275"/>
      <c r="H275"/>
      <c r="I275"/>
      <c r="J275" s="406"/>
    </row>
    <row r="276" ht="14.25" spans="1:10">
      <c r="A276"/>
      <c r="B276"/>
      <c r="C276"/>
      <c r="D276"/>
      <c r="E276"/>
      <c r="F276"/>
      <c r="G276"/>
      <c r="H276"/>
      <c r="I276"/>
      <c r="J276" s="406"/>
    </row>
    <row r="277" ht="14.25" spans="1:10">
      <c r="A277"/>
      <c r="B277"/>
      <c r="C277"/>
      <c r="D277"/>
      <c r="E277"/>
      <c r="F277"/>
      <c r="G277"/>
      <c r="H277"/>
      <c r="I277"/>
      <c r="J277" s="406"/>
    </row>
    <row r="278" ht="14.25" spans="1:10">
      <c r="A278"/>
      <c r="B278"/>
      <c r="C278"/>
      <c r="D278"/>
      <c r="E278"/>
      <c r="F278"/>
      <c r="G278"/>
      <c r="H278"/>
      <c r="I278"/>
      <c r="J278" s="406"/>
    </row>
    <row r="279" ht="14.25" spans="1:10">
      <c r="A279"/>
      <c r="B279"/>
      <c r="C279"/>
      <c r="D279"/>
      <c r="E279"/>
      <c r="F279"/>
      <c r="G279"/>
      <c r="H279"/>
      <c r="I279"/>
      <c r="J279" s="406"/>
    </row>
    <row r="280" ht="14.25" spans="1:10">
      <c r="A280"/>
      <c r="B280"/>
      <c r="C280"/>
      <c r="D280"/>
      <c r="E280"/>
      <c r="F280"/>
      <c r="G280"/>
      <c r="H280"/>
      <c r="I280"/>
      <c r="J280" s="406"/>
    </row>
    <row r="281" ht="14.25" spans="1:10">
      <c r="A281"/>
      <c r="B281"/>
      <c r="C281"/>
      <c r="D281"/>
      <c r="E281"/>
      <c r="F281"/>
      <c r="G281"/>
      <c r="H281"/>
      <c r="I281"/>
      <c r="J281" s="406"/>
    </row>
    <row r="282" ht="14.25" spans="1:10">
      <c r="A282"/>
      <c r="B282"/>
      <c r="C282"/>
      <c r="D282"/>
      <c r="E282"/>
      <c r="F282"/>
      <c r="G282"/>
      <c r="H282"/>
      <c r="I282"/>
      <c r="J282" s="406"/>
    </row>
    <row r="283" ht="14.25" spans="1:10">
      <c r="A283"/>
      <c r="B283"/>
      <c r="C283"/>
      <c r="D283"/>
      <c r="E283"/>
      <c r="F283"/>
      <c r="G283"/>
      <c r="H283"/>
      <c r="I283"/>
      <c r="J283" s="406"/>
    </row>
    <row r="284" ht="14.25" spans="1:10">
      <c r="A284"/>
      <c r="B284"/>
      <c r="C284"/>
      <c r="D284"/>
      <c r="E284"/>
      <c r="F284"/>
      <c r="G284"/>
      <c r="H284"/>
      <c r="I284"/>
      <c r="J284" s="406"/>
    </row>
    <row r="285" ht="14.25" spans="1:10">
      <c r="A285"/>
      <c r="B285"/>
      <c r="C285"/>
      <c r="D285"/>
      <c r="E285"/>
      <c r="F285"/>
      <c r="G285"/>
      <c r="H285"/>
      <c r="I285"/>
      <c r="J285" s="406"/>
    </row>
    <row r="286" ht="14.25" spans="1:10">
      <c r="A286"/>
      <c r="B286"/>
      <c r="C286"/>
      <c r="D286"/>
      <c r="E286"/>
      <c r="F286"/>
      <c r="G286"/>
      <c r="H286"/>
      <c r="I286"/>
      <c r="J286" s="406"/>
    </row>
    <row r="287" ht="14.25" spans="1:10">
      <c r="A287"/>
      <c r="B287"/>
      <c r="C287"/>
      <c r="D287"/>
      <c r="E287"/>
      <c r="F287"/>
      <c r="G287"/>
      <c r="H287"/>
      <c r="I287"/>
      <c r="J287" s="406"/>
    </row>
    <row r="288" ht="14.25" spans="1:10">
      <c r="A288"/>
      <c r="B288"/>
      <c r="C288"/>
      <c r="D288"/>
      <c r="E288"/>
      <c r="F288"/>
      <c r="G288"/>
      <c r="H288"/>
      <c r="I288"/>
      <c r="J288" s="406"/>
    </row>
    <row r="289" ht="14.25" spans="1:10">
      <c r="A289"/>
      <c r="B289"/>
      <c r="C289"/>
      <c r="D289"/>
      <c r="E289"/>
      <c r="F289"/>
      <c r="G289"/>
      <c r="H289"/>
      <c r="I289"/>
      <c r="J289" s="406"/>
    </row>
    <row r="290" ht="14.25" spans="1:10">
      <c r="A290"/>
      <c r="B290"/>
      <c r="C290"/>
      <c r="D290"/>
      <c r="E290"/>
      <c r="F290"/>
      <c r="G290"/>
      <c r="H290"/>
      <c r="I290"/>
      <c r="J290" s="406"/>
    </row>
    <row r="291" ht="14.25" spans="1:10">
      <c r="A291"/>
      <c r="B291"/>
      <c r="C291"/>
      <c r="D291"/>
      <c r="E291"/>
      <c r="F291"/>
      <c r="G291"/>
      <c r="H291"/>
      <c r="I291"/>
      <c r="J291" s="406"/>
    </row>
    <row r="292" ht="14.25" spans="1:10">
      <c r="A292"/>
      <c r="B292"/>
      <c r="C292"/>
      <c r="D292"/>
      <c r="E292"/>
      <c r="F292"/>
      <c r="G292"/>
      <c r="H292"/>
      <c r="I292"/>
      <c r="J292" s="406"/>
    </row>
    <row r="293" ht="14.25" spans="1:10">
      <c r="A293"/>
      <c r="B293"/>
      <c r="C293"/>
      <c r="D293"/>
      <c r="E293"/>
      <c r="F293"/>
      <c r="G293"/>
      <c r="H293"/>
      <c r="I293"/>
      <c r="J293" s="406"/>
    </row>
    <row r="294" ht="14.25" spans="1:10">
      <c r="A294"/>
      <c r="B294"/>
      <c r="C294"/>
      <c r="D294"/>
      <c r="E294"/>
      <c r="F294"/>
      <c r="G294"/>
      <c r="H294"/>
      <c r="I294"/>
      <c r="J294" s="406"/>
    </row>
    <row r="295" ht="14.25" spans="1:10">
      <c r="A295"/>
      <c r="B295"/>
      <c r="C295"/>
      <c r="D295"/>
      <c r="E295"/>
      <c r="F295"/>
      <c r="G295"/>
      <c r="H295"/>
      <c r="I295"/>
      <c r="J295" s="406"/>
    </row>
    <row r="296" ht="14.25" spans="1:10">
      <c r="A296"/>
      <c r="B296"/>
      <c r="C296"/>
      <c r="D296"/>
      <c r="E296"/>
      <c r="F296"/>
      <c r="G296"/>
      <c r="H296"/>
      <c r="I296"/>
      <c r="J296" s="406"/>
    </row>
    <row r="297" ht="14.25" spans="1:10">
      <c r="A297"/>
      <c r="B297"/>
      <c r="C297"/>
      <c r="D297"/>
      <c r="E297"/>
      <c r="F297"/>
      <c r="G297"/>
      <c r="H297"/>
      <c r="I297"/>
      <c r="J297" s="406"/>
    </row>
    <row r="298" ht="14.25" spans="1:10">
      <c r="A298"/>
      <c r="B298"/>
      <c r="C298"/>
      <c r="D298"/>
      <c r="E298"/>
      <c r="F298"/>
      <c r="G298"/>
      <c r="H298"/>
      <c r="I298"/>
      <c r="J298" s="406"/>
    </row>
    <row r="299" ht="14.25" spans="1:10">
      <c r="A299"/>
      <c r="B299"/>
      <c r="C299"/>
      <c r="D299"/>
      <c r="E299"/>
      <c r="F299"/>
      <c r="G299"/>
      <c r="H299"/>
      <c r="I299"/>
      <c r="J299" s="406"/>
    </row>
    <row r="300" ht="14.25" spans="1:10">
      <c r="A300"/>
      <c r="B300"/>
      <c r="C300"/>
      <c r="D300"/>
      <c r="E300"/>
      <c r="F300"/>
      <c r="G300"/>
      <c r="H300"/>
      <c r="I300"/>
      <c r="J300" s="406"/>
    </row>
    <row r="301" ht="14.25" spans="1:10">
      <c r="A301"/>
      <c r="B301"/>
      <c r="C301"/>
      <c r="D301"/>
      <c r="E301"/>
      <c r="F301"/>
      <c r="G301"/>
      <c r="H301"/>
      <c r="I301"/>
      <c r="J301" s="406"/>
    </row>
    <row r="302" ht="14.25" spans="1:10">
      <c r="A302"/>
      <c r="B302"/>
      <c r="C302"/>
      <c r="D302"/>
      <c r="E302"/>
      <c r="F302"/>
      <c r="G302"/>
      <c r="H302"/>
      <c r="I302"/>
      <c r="J302" s="406"/>
    </row>
    <row r="303" ht="14.25" spans="1:10">
      <c r="A303"/>
      <c r="B303"/>
      <c r="C303"/>
      <c r="D303"/>
      <c r="E303"/>
      <c r="F303"/>
      <c r="G303"/>
      <c r="H303"/>
      <c r="I303"/>
      <c r="J303" s="406"/>
    </row>
    <row r="304" ht="14.25" spans="1:10">
      <c r="A304"/>
      <c r="B304"/>
      <c r="C304"/>
      <c r="D304"/>
      <c r="E304"/>
      <c r="F304"/>
      <c r="G304"/>
      <c r="H304"/>
      <c r="I304"/>
      <c r="J304" s="406"/>
    </row>
    <row r="305" ht="14.25" spans="1:10">
      <c r="A305"/>
      <c r="B305"/>
      <c r="C305"/>
      <c r="D305"/>
      <c r="E305"/>
      <c r="F305"/>
      <c r="G305"/>
      <c r="H305"/>
      <c r="I305"/>
      <c r="J305" s="406"/>
    </row>
    <row r="306" ht="14.25" spans="1:10">
      <c r="A306"/>
      <c r="B306"/>
      <c r="C306"/>
      <c r="D306"/>
      <c r="E306"/>
      <c r="F306"/>
      <c r="G306"/>
      <c r="H306"/>
      <c r="I306"/>
      <c r="J306" s="406"/>
    </row>
    <row r="307" ht="14.25" spans="1:10">
      <c r="A307"/>
      <c r="B307"/>
      <c r="C307"/>
      <c r="D307"/>
      <c r="E307"/>
      <c r="F307"/>
      <c r="G307"/>
      <c r="H307"/>
      <c r="I307"/>
      <c r="J307" s="406"/>
    </row>
    <row r="308" ht="14.25" spans="1:10">
      <c r="A308"/>
      <c r="B308"/>
      <c r="C308"/>
      <c r="D308"/>
      <c r="E308"/>
      <c r="F308"/>
      <c r="G308"/>
      <c r="H308"/>
      <c r="I308"/>
      <c r="J308" s="406"/>
    </row>
    <row r="309" ht="14.25" spans="1:10">
      <c r="A309"/>
      <c r="B309"/>
      <c r="C309"/>
      <c r="D309"/>
      <c r="E309"/>
      <c r="F309"/>
      <c r="G309"/>
      <c r="H309"/>
      <c r="I309"/>
      <c r="J309" s="406"/>
    </row>
    <row r="310" ht="14.25" spans="1:10">
      <c r="A310"/>
      <c r="B310"/>
      <c r="C310"/>
      <c r="D310"/>
      <c r="E310"/>
      <c r="F310"/>
      <c r="G310"/>
      <c r="H310"/>
      <c r="I310"/>
      <c r="J310" s="406"/>
    </row>
    <row r="311" ht="14.25" spans="1:10">
      <c r="A311"/>
      <c r="B311"/>
      <c r="C311"/>
      <c r="D311"/>
      <c r="E311"/>
      <c r="F311"/>
      <c r="G311"/>
      <c r="H311"/>
      <c r="I311"/>
      <c r="J311" s="406"/>
    </row>
    <row r="312" ht="14.25" spans="1:10">
      <c r="A312"/>
      <c r="B312"/>
      <c r="C312"/>
      <c r="D312"/>
      <c r="E312"/>
      <c r="F312"/>
      <c r="G312"/>
      <c r="H312"/>
      <c r="I312"/>
      <c r="J312" s="406"/>
    </row>
    <row r="313" ht="14.25" spans="1:10">
      <c r="A313"/>
      <c r="B313"/>
      <c r="C313"/>
      <c r="D313"/>
      <c r="E313"/>
      <c r="F313"/>
      <c r="G313"/>
      <c r="H313"/>
      <c r="I313"/>
      <c r="J313" s="406"/>
    </row>
    <row r="314" ht="14.25" spans="1:10">
      <c r="A314"/>
      <c r="B314"/>
      <c r="C314"/>
      <c r="D314"/>
      <c r="E314"/>
      <c r="F314"/>
      <c r="G314"/>
      <c r="H314"/>
      <c r="I314"/>
      <c r="J314" s="406"/>
    </row>
    <row r="315" ht="14.25" spans="1:10">
      <c r="A315"/>
      <c r="B315"/>
      <c r="C315"/>
      <c r="D315"/>
      <c r="E315"/>
      <c r="F315"/>
      <c r="G315"/>
      <c r="H315"/>
      <c r="I315"/>
      <c r="J315" s="406"/>
    </row>
    <row r="316" ht="14.25" spans="1:10">
      <c r="A316"/>
      <c r="B316"/>
      <c r="C316"/>
      <c r="D316"/>
      <c r="E316"/>
      <c r="F316"/>
      <c r="G316"/>
      <c r="H316"/>
      <c r="I316"/>
      <c r="J316" s="406"/>
    </row>
    <row r="317" ht="14.25" spans="1:10">
      <c r="A317"/>
      <c r="B317"/>
      <c r="C317"/>
      <c r="D317"/>
      <c r="E317"/>
      <c r="F317"/>
      <c r="G317"/>
      <c r="H317"/>
      <c r="I317"/>
      <c r="J317" s="406"/>
    </row>
    <row r="318" ht="14.25" spans="1:10">
      <c r="A318"/>
      <c r="B318"/>
      <c r="C318"/>
      <c r="D318"/>
      <c r="E318"/>
      <c r="F318"/>
      <c r="G318"/>
      <c r="H318"/>
      <c r="I318"/>
      <c r="J318" s="406"/>
    </row>
    <row r="319" ht="14.25" spans="1:10">
      <c r="A319"/>
      <c r="B319"/>
      <c r="C319"/>
      <c r="D319"/>
      <c r="E319"/>
      <c r="F319"/>
      <c r="G319"/>
      <c r="H319"/>
      <c r="I319"/>
      <c r="J319" s="406"/>
    </row>
    <row r="320" ht="14.25" spans="1:10">
      <c r="A320"/>
      <c r="B320"/>
      <c r="C320"/>
      <c r="D320"/>
      <c r="E320"/>
      <c r="F320"/>
      <c r="G320"/>
      <c r="H320"/>
      <c r="I320"/>
      <c r="J320" s="406"/>
    </row>
    <row r="321" ht="14.25" spans="1:10">
      <c r="A321"/>
      <c r="B321"/>
      <c r="C321"/>
      <c r="D321"/>
      <c r="E321"/>
      <c r="F321"/>
      <c r="G321"/>
      <c r="H321"/>
      <c r="I321"/>
      <c r="J321" s="406"/>
    </row>
    <row r="322" ht="14.25" spans="1:10">
      <c r="A322"/>
      <c r="B322"/>
      <c r="C322"/>
      <c r="D322"/>
      <c r="E322"/>
      <c r="F322"/>
      <c r="G322"/>
      <c r="H322"/>
      <c r="I322"/>
      <c r="J322" s="406"/>
    </row>
    <row r="323" ht="14.25" spans="1:10">
      <c r="A323"/>
      <c r="B323"/>
      <c r="C323"/>
      <c r="D323"/>
      <c r="E323"/>
      <c r="F323"/>
      <c r="G323"/>
      <c r="H323"/>
      <c r="I323"/>
      <c r="J323" s="406"/>
    </row>
    <row r="324" ht="14.25" spans="1:10">
      <c r="A324"/>
      <c r="B324"/>
      <c r="C324"/>
      <c r="D324"/>
      <c r="E324"/>
      <c r="F324"/>
      <c r="G324"/>
      <c r="H324"/>
      <c r="I324"/>
      <c r="J324" s="406"/>
    </row>
    <row r="325" ht="14.25" spans="1:10">
      <c r="A325"/>
      <c r="B325"/>
      <c r="C325"/>
      <c r="D325"/>
      <c r="E325"/>
      <c r="F325"/>
      <c r="G325"/>
      <c r="H325"/>
      <c r="I325"/>
      <c r="J325" s="406"/>
    </row>
    <row r="326" ht="14.25" spans="1:10">
      <c r="A326"/>
      <c r="B326"/>
      <c r="C326"/>
      <c r="D326"/>
      <c r="E326"/>
      <c r="F326"/>
      <c r="G326"/>
      <c r="H326"/>
      <c r="I326"/>
      <c r="J326" s="406"/>
    </row>
    <row r="327" ht="14.25" spans="1:10">
      <c r="A327"/>
      <c r="B327"/>
      <c r="C327"/>
      <c r="D327"/>
      <c r="E327"/>
      <c r="F327"/>
      <c r="G327"/>
      <c r="H327"/>
      <c r="I327"/>
      <c r="J327" s="406"/>
    </row>
    <row r="328" ht="14.25" spans="1:10">
      <c r="A328"/>
      <c r="B328"/>
      <c r="C328"/>
      <c r="D328"/>
      <c r="E328"/>
      <c r="F328"/>
      <c r="G328"/>
      <c r="H328"/>
      <c r="I328"/>
      <c r="J328" s="406"/>
    </row>
    <row r="329" ht="14.25" spans="1:10">
      <c r="A329"/>
      <c r="B329"/>
      <c r="C329"/>
      <c r="D329"/>
      <c r="E329"/>
      <c r="F329"/>
      <c r="G329"/>
      <c r="H329"/>
      <c r="I329"/>
      <c r="J329" s="406"/>
    </row>
    <row r="330" ht="14.25" spans="1:10">
      <c r="A330"/>
      <c r="B330"/>
      <c r="C330"/>
      <c r="D330"/>
      <c r="E330"/>
      <c r="F330"/>
      <c r="G330"/>
      <c r="H330"/>
      <c r="I330"/>
      <c r="J330" s="406"/>
    </row>
    <row r="331" ht="14.25" spans="1:10">
      <c r="A331"/>
      <c r="B331"/>
      <c r="C331"/>
      <c r="D331"/>
      <c r="E331"/>
      <c r="F331"/>
      <c r="G331"/>
      <c r="H331"/>
      <c r="I331"/>
      <c r="J331" s="406"/>
    </row>
    <row r="332" ht="14.25" spans="1:10">
      <c r="A332"/>
      <c r="B332"/>
      <c r="C332"/>
      <c r="D332"/>
      <c r="E332"/>
      <c r="F332"/>
      <c r="G332"/>
      <c r="H332"/>
      <c r="I332"/>
      <c r="J332" s="406"/>
    </row>
    <row r="333" ht="14.25" spans="1:10">
      <c r="A333"/>
      <c r="B333"/>
      <c r="C333"/>
      <c r="D333"/>
      <c r="E333"/>
      <c r="F333"/>
      <c r="G333"/>
      <c r="H333"/>
      <c r="I333"/>
      <c r="J333" s="406"/>
    </row>
    <row r="334" ht="14.25" spans="1:10">
      <c r="A334"/>
      <c r="B334"/>
      <c r="C334"/>
      <c r="D334"/>
      <c r="E334"/>
      <c r="F334"/>
      <c r="G334"/>
      <c r="H334"/>
      <c r="I334"/>
      <c r="J334" s="406"/>
    </row>
    <row r="335" ht="14.25" spans="1:10">
      <c r="A335"/>
      <c r="B335"/>
      <c r="C335"/>
      <c r="D335"/>
      <c r="E335"/>
      <c r="F335"/>
      <c r="G335"/>
      <c r="H335"/>
      <c r="I335"/>
      <c r="J335" s="406"/>
    </row>
    <row r="336" ht="14.25" spans="1:10">
      <c r="A336"/>
      <c r="B336"/>
      <c r="C336"/>
      <c r="D336"/>
      <c r="E336"/>
      <c r="F336"/>
      <c r="G336"/>
      <c r="H336"/>
      <c r="I336"/>
      <c r="J336" s="406"/>
    </row>
    <row r="337" ht="14.25" spans="1:10">
      <c r="A337"/>
      <c r="B337"/>
      <c r="C337"/>
      <c r="D337"/>
      <c r="E337"/>
      <c r="F337"/>
      <c r="G337"/>
      <c r="H337"/>
      <c r="I337"/>
      <c r="J337" s="406"/>
    </row>
    <row r="338" ht="14.25" spans="1:10">
      <c r="A338"/>
      <c r="B338"/>
      <c r="C338"/>
      <c r="D338"/>
      <c r="E338"/>
      <c r="F338"/>
      <c r="G338"/>
      <c r="H338"/>
      <c r="I338"/>
      <c r="J338" s="406"/>
    </row>
    <row r="339" ht="14.25" spans="1:10">
      <c r="A339"/>
      <c r="B339"/>
      <c r="C339"/>
      <c r="D339"/>
      <c r="E339"/>
      <c r="F339"/>
      <c r="G339"/>
      <c r="H339"/>
      <c r="I339"/>
      <c r="J339" s="406"/>
    </row>
    <row r="340" ht="14.25" spans="1:10">
      <c r="A340"/>
      <c r="B340"/>
      <c r="C340"/>
      <c r="D340"/>
      <c r="E340"/>
      <c r="F340"/>
      <c r="G340"/>
      <c r="H340"/>
      <c r="I340"/>
      <c r="J340" s="406"/>
    </row>
    <row r="341" ht="14.25" spans="1:10">
      <c r="A341"/>
      <c r="B341"/>
      <c r="C341"/>
      <c r="D341"/>
      <c r="E341"/>
      <c r="F341"/>
      <c r="G341"/>
      <c r="H341"/>
      <c r="I341"/>
      <c r="J341" s="406"/>
    </row>
    <row r="342" ht="14.25" spans="1:10">
      <c r="A342"/>
      <c r="B342"/>
      <c r="C342"/>
      <c r="D342"/>
      <c r="E342"/>
      <c r="F342"/>
      <c r="G342"/>
      <c r="H342"/>
      <c r="I342"/>
      <c r="J342" s="406"/>
    </row>
    <row r="343" ht="14.25" spans="1:10">
      <c r="A343"/>
      <c r="B343"/>
      <c r="C343"/>
      <c r="D343"/>
      <c r="E343"/>
      <c r="F343"/>
      <c r="G343"/>
      <c r="H343"/>
      <c r="I343"/>
      <c r="J343" s="406"/>
    </row>
    <row r="344" ht="14.25" spans="1:10">
      <c r="A344"/>
      <c r="B344"/>
      <c r="C344"/>
      <c r="D344"/>
      <c r="E344"/>
      <c r="F344"/>
      <c r="G344"/>
      <c r="H344"/>
      <c r="I344"/>
      <c r="J344" s="406"/>
    </row>
    <row r="345" ht="14.25" spans="1:10">
      <c r="A345"/>
      <c r="B345"/>
      <c r="C345"/>
      <c r="D345"/>
      <c r="E345"/>
      <c r="F345"/>
      <c r="G345"/>
      <c r="H345"/>
      <c r="I345"/>
      <c r="J345" s="406"/>
    </row>
    <row r="346" ht="14.25" spans="1:10">
      <c r="A346"/>
      <c r="B346"/>
      <c r="C346"/>
      <c r="D346"/>
      <c r="E346"/>
      <c r="F346"/>
      <c r="G346"/>
      <c r="H346"/>
      <c r="I346"/>
      <c r="J346" s="406"/>
    </row>
    <row r="347" ht="14.25" spans="1:10">
      <c r="A347"/>
      <c r="B347"/>
      <c r="C347"/>
      <c r="D347"/>
      <c r="E347"/>
      <c r="F347"/>
      <c r="G347"/>
      <c r="H347"/>
      <c r="I347"/>
      <c r="J347" s="406"/>
    </row>
    <row r="348" ht="14.25" spans="1:10">
      <c r="A348"/>
      <c r="B348"/>
      <c r="C348"/>
      <c r="D348"/>
      <c r="E348"/>
      <c r="F348"/>
      <c r="G348"/>
      <c r="H348"/>
      <c r="I348"/>
      <c r="J348" s="406"/>
    </row>
    <row r="349" ht="14.25" spans="1:10">
      <c r="A349"/>
      <c r="B349"/>
      <c r="C349"/>
      <c r="D349"/>
      <c r="E349"/>
      <c r="F349"/>
      <c r="G349"/>
      <c r="H349"/>
      <c r="I349"/>
      <c r="J349" s="406"/>
    </row>
    <row r="350" ht="14.25" spans="1:10">
      <c r="A350"/>
      <c r="B350"/>
      <c r="C350"/>
      <c r="D350"/>
      <c r="E350"/>
      <c r="F350"/>
      <c r="G350"/>
      <c r="H350"/>
      <c r="I350"/>
      <c r="J350" s="406"/>
    </row>
    <row r="351" ht="14.25" spans="1:10">
      <c r="A351"/>
      <c r="B351"/>
      <c r="C351"/>
      <c r="D351"/>
      <c r="E351"/>
      <c r="F351"/>
      <c r="G351"/>
      <c r="H351"/>
      <c r="I351"/>
      <c r="J351" s="406"/>
    </row>
    <row r="352" ht="14.25" spans="1:10">
      <c r="A352"/>
      <c r="B352"/>
      <c r="C352"/>
      <c r="D352"/>
      <c r="E352"/>
      <c r="F352"/>
      <c r="G352"/>
      <c r="H352"/>
      <c r="I352"/>
      <c r="J352" s="406"/>
    </row>
    <row r="353" ht="14.25" spans="1:10">
      <c r="A353"/>
      <c r="B353"/>
      <c r="C353"/>
      <c r="D353"/>
      <c r="E353"/>
      <c r="F353"/>
      <c r="G353"/>
      <c r="H353"/>
      <c r="I353"/>
      <c r="J353" s="406"/>
    </row>
    <row r="354" ht="14.25" spans="1:10">
      <c r="A354"/>
      <c r="B354"/>
      <c r="C354"/>
      <c r="D354"/>
      <c r="E354"/>
      <c r="F354"/>
      <c r="G354"/>
      <c r="H354"/>
      <c r="I354"/>
      <c r="J354" s="406"/>
    </row>
    <row r="355" ht="14.25" spans="1:10">
      <c r="A355"/>
      <c r="B355"/>
      <c r="C355"/>
      <c r="D355"/>
      <c r="E355"/>
      <c r="F355"/>
      <c r="G355"/>
      <c r="H355"/>
      <c r="I355"/>
      <c r="J355" s="406"/>
    </row>
    <row r="356" ht="14.25" spans="1:10">
      <c r="A356"/>
      <c r="B356"/>
      <c r="C356"/>
      <c r="D356"/>
      <c r="E356"/>
      <c r="F356"/>
      <c r="G356"/>
      <c r="H356"/>
      <c r="I356"/>
      <c r="J356" s="406"/>
    </row>
    <row r="357" ht="14.25" spans="1:10">
      <c r="A357"/>
      <c r="B357"/>
      <c r="C357"/>
      <c r="D357"/>
      <c r="E357"/>
      <c r="F357"/>
      <c r="G357"/>
      <c r="H357"/>
      <c r="I357"/>
      <c r="J357" s="406"/>
    </row>
    <row r="358" ht="14.25" spans="1:10">
      <c r="A358"/>
      <c r="B358"/>
      <c r="C358"/>
      <c r="D358"/>
      <c r="E358"/>
      <c r="F358"/>
      <c r="G358"/>
      <c r="H358"/>
      <c r="I358"/>
      <c r="J358" s="406"/>
    </row>
    <row r="359" ht="14.25" spans="1:10">
      <c r="A359"/>
      <c r="B359"/>
      <c r="C359"/>
      <c r="D359"/>
      <c r="E359"/>
      <c r="F359"/>
      <c r="G359"/>
      <c r="H359"/>
      <c r="I359"/>
      <c r="J359" s="406"/>
    </row>
    <row r="360" ht="14.25" spans="1:10">
      <c r="A360"/>
      <c r="B360"/>
      <c r="C360"/>
      <c r="D360"/>
      <c r="E360"/>
      <c r="F360"/>
      <c r="G360"/>
      <c r="H360"/>
      <c r="I360"/>
      <c r="J360" s="406"/>
    </row>
    <row r="361" ht="14.25" spans="1:10">
      <c r="A361"/>
      <c r="B361"/>
      <c r="C361"/>
      <c r="D361"/>
      <c r="E361"/>
      <c r="F361"/>
      <c r="G361"/>
      <c r="H361"/>
      <c r="I361"/>
      <c r="J361" s="406"/>
    </row>
    <row r="362" ht="14.25" spans="1:10">
      <c r="A362"/>
      <c r="B362"/>
      <c r="C362"/>
      <c r="D362"/>
      <c r="E362"/>
      <c r="F362"/>
      <c r="G362"/>
      <c r="H362"/>
      <c r="I362"/>
      <c r="J362" s="406"/>
    </row>
    <row r="363" ht="14.25" spans="1:10">
      <c r="A363"/>
      <c r="B363"/>
      <c r="C363"/>
      <c r="D363"/>
      <c r="E363"/>
      <c r="F363"/>
      <c r="G363"/>
      <c r="H363"/>
      <c r="I363"/>
      <c r="J363" s="406"/>
    </row>
    <row r="364" ht="14.25" spans="1:10">
      <c r="A364"/>
      <c r="B364"/>
      <c r="C364"/>
      <c r="D364"/>
      <c r="E364"/>
      <c r="F364"/>
      <c r="G364"/>
      <c r="H364"/>
      <c r="I364"/>
      <c r="J364" s="406"/>
    </row>
    <row r="365" ht="14.25" spans="1:10">
      <c r="A365"/>
      <c r="B365"/>
      <c r="C365"/>
      <c r="D365"/>
      <c r="E365"/>
      <c r="F365"/>
      <c r="G365"/>
      <c r="H365"/>
      <c r="I365"/>
      <c r="J365" s="406"/>
    </row>
    <row r="366" ht="14.25" spans="1:10">
      <c r="A366"/>
      <c r="B366"/>
      <c r="C366"/>
      <c r="D366"/>
      <c r="E366"/>
      <c r="F366"/>
      <c r="G366"/>
      <c r="H366"/>
      <c r="I366"/>
      <c r="J366" s="406"/>
    </row>
    <row r="367" ht="14.25" spans="1:10">
      <c r="A367"/>
      <c r="B367"/>
      <c r="C367"/>
      <c r="D367"/>
      <c r="E367"/>
      <c r="F367"/>
      <c r="G367"/>
      <c r="H367"/>
      <c r="I367"/>
      <c r="J367" s="406"/>
    </row>
    <row r="368" ht="14.25" spans="1:10">
      <c r="A368"/>
      <c r="B368"/>
      <c r="C368"/>
      <c r="D368"/>
      <c r="E368"/>
      <c r="F368"/>
      <c r="G368"/>
      <c r="H368"/>
      <c r="I368"/>
      <c r="J368" s="406"/>
    </row>
    <row r="369" ht="14.25" spans="1:10">
      <c r="A369"/>
      <c r="B369"/>
      <c r="C369"/>
      <c r="D369"/>
      <c r="E369"/>
      <c r="F369"/>
      <c r="G369"/>
      <c r="H369"/>
      <c r="I369"/>
      <c r="J369" s="406"/>
    </row>
    <row r="370" ht="14.25" spans="1:10">
      <c r="A370"/>
      <c r="B370"/>
      <c r="C370"/>
      <c r="D370"/>
      <c r="E370"/>
      <c r="F370"/>
      <c r="G370"/>
      <c r="H370"/>
      <c r="I370"/>
      <c r="J370" s="406"/>
    </row>
    <row r="371" ht="14.25" spans="1:10">
      <c r="A371"/>
      <c r="B371"/>
      <c r="C371"/>
      <c r="D371"/>
      <c r="E371"/>
      <c r="F371"/>
      <c r="G371"/>
      <c r="H371"/>
      <c r="I371"/>
      <c r="J371" s="406"/>
    </row>
    <row r="372" ht="14.25" spans="1:10">
      <c r="A372"/>
      <c r="B372"/>
      <c r="C372"/>
      <c r="D372"/>
      <c r="E372"/>
      <c r="F372"/>
      <c r="G372"/>
      <c r="H372"/>
      <c r="I372"/>
      <c r="J372" s="406"/>
    </row>
    <row r="373" ht="14.25" spans="1:10">
      <c r="A373"/>
      <c r="B373"/>
      <c r="C373"/>
      <c r="D373"/>
      <c r="E373"/>
      <c r="F373"/>
      <c r="G373"/>
      <c r="H373"/>
      <c r="I373"/>
      <c r="J373" s="406"/>
    </row>
    <row r="374" ht="14.25" spans="1:10">
      <c r="A374"/>
      <c r="B374"/>
      <c r="C374"/>
      <c r="D374"/>
      <c r="E374"/>
      <c r="F374"/>
      <c r="G374"/>
      <c r="H374"/>
      <c r="I374"/>
      <c r="J374" s="406"/>
    </row>
    <row r="375" ht="14.25" spans="1:10">
      <c r="A375"/>
      <c r="B375"/>
      <c r="C375"/>
      <c r="D375"/>
      <c r="E375"/>
      <c r="F375"/>
      <c r="G375"/>
      <c r="H375"/>
      <c r="I375"/>
      <c r="J375" s="406"/>
    </row>
    <row r="376" ht="14.25" spans="1:10">
      <c r="A376"/>
      <c r="B376"/>
      <c r="C376"/>
      <c r="D376"/>
      <c r="E376"/>
      <c r="F376"/>
      <c r="G376"/>
      <c r="H376"/>
      <c r="I376"/>
      <c r="J376" s="406"/>
    </row>
    <row r="377" ht="14.25" spans="1:10">
      <c r="A377"/>
      <c r="B377"/>
      <c r="C377"/>
      <c r="D377"/>
      <c r="E377"/>
      <c r="F377"/>
      <c r="G377"/>
      <c r="H377"/>
      <c r="I377"/>
      <c r="J377" s="406"/>
    </row>
    <row r="378" ht="14.25" spans="1:10">
      <c r="A378"/>
      <c r="B378"/>
      <c r="C378"/>
      <c r="D378"/>
      <c r="E378"/>
      <c r="F378"/>
      <c r="G378"/>
      <c r="H378"/>
      <c r="I378"/>
      <c r="J378" s="406"/>
    </row>
    <row r="379" ht="14.25" spans="1:10">
      <c r="A379"/>
      <c r="B379"/>
      <c r="C379"/>
      <c r="D379"/>
      <c r="E379"/>
      <c r="F379"/>
      <c r="G379"/>
      <c r="H379"/>
      <c r="I379"/>
      <c r="J379" s="406"/>
    </row>
    <row r="380" ht="14.25" spans="1:10">
      <c r="A380"/>
      <c r="B380"/>
      <c r="C380"/>
      <c r="D380"/>
      <c r="E380"/>
      <c r="F380"/>
      <c r="G380"/>
      <c r="H380"/>
      <c r="I380"/>
      <c r="J380" s="406"/>
    </row>
    <row r="381" ht="14.25" spans="1:10">
      <c r="A381"/>
      <c r="B381"/>
      <c r="C381"/>
      <c r="D381"/>
      <c r="E381"/>
      <c r="F381"/>
      <c r="G381"/>
      <c r="H381"/>
      <c r="I381"/>
      <c r="J381" s="406"/>
    </row>
    <row r="382" ht="14.25" spans="1:10">
      <c r="A382"/>
      <c r="B382"/>
      <c r="C382"/>
      <c r="D382"/>
      <c r="E382"/>
      <c r="F382"/>
      <c r="G382"/>
      <c r="H382"/>
      <c r="I382"/>
      <c r="J382" s="406"/>
    </row>
    <row r="383" ht="14.25" spans="1:10">
      <c r="A383"/>
      <c r="B383"/>
      <c r="C383"/>
      <c r="D383"/>
      <c r="E383"/>
      <c r="F383"/>
      <c r="G383"/>
      <c r="H383"/>
      <c r="I383"/>
      <c r="J383" s="406"/>
    </row>
    <row r="384" ht="14.25" spans="1:10">
      <c r="A384"/>
      <c r="B384"/>
      <c r="C384"/>
      <c r="D384"/>
      <c r="E384"/>
      <c r="F384"/>
      <c r="G384"/>
      <c r="H384"/>
      <c r="I384"/>
      <c r="J384" s="406"/>
    </row>
    <row r="385" ht="14.25" spans="1:10">
      <c r="A385"/>
      <c r="B385"/>
      <c r="C385"/>
      <c r="D385"/>
      <c r="E385"/>
      <c r="F385"/>
      <c r="G385"/>
      <c r="H385"/>
      <c r="I385"/>
      <c r="J385" s="406"/>
    </row>
    <row r="386" ht="14.25" spans="1:10">
      <c r="A386"/>
      <c r="B386"/>
      <c r="C386"/>
      <c r="D386"/>
      <c r="E386"/>
      <c r="F386"/>
      <c r="G386"/>
      <c r="H386"/>
      <c r="I386"/>
      <c r="J386" s="406"/>
    </row>
    <row r="387" ht="14.25" spans="1:10">
      <c r="A387"/>
      <c r="B387"/>
      <c r="C387"/>
      <c r="D387"/>
      <c r="E387"/>
      <c r="F387"/>
      <c r="G387"/>
      <c r="H387"/>
      <c r="I387"/>
      <c r="J387" s="406"/>
    </row>
    <row r="388" ht="14.25" spans="1:10">
      <c r="A388"/>
      <c r="B388"/>
      <c r="C388"/>
      <c r="D388"/>
      <c r="E388"/>
      <c r="F388"/>
      <c r="G388"/>
      <c r="H388"/>
      <c r="I388"/>
      <c r="J388" s="406"/>
    </row>
    <row r="389" ht="14.25" spans="1:10">
      <c r="A389"/>
      <c r="B389"/>
      <c r="C389"/>
      <c r="D389"/>
      <c r="E389"/>
      <c r="F389"/>
      <c r="G389"/>
      <c r="H389"/>
      <c r="I389"/>
      <c r="J389" s="406"/>
    </row>
    <row r="390" ht="14.25" spans="1:10">
      <c r="A390"/>
      <c r="B390"/>
      <c r="C390"/>
      <c r="D390"/>
      <c r="E390"/>
      <c r="F390"/>
      <c r="G390"/>
      <c r="H390"/>
      <c r="I390"/>
      <c r="J390" s="406"/>
    </row>
    <row r="391" ht="14.25" spans="1:10">
      <c r="A391"/>
      <c r="B391"/>
      <c r="C391"/>
      <c r="D391"/>
      <c r="E391"/>
      <c r="F391"/>
      <c r="G391"/>
      <c r="H391"/>
      <c r="I391"/>
      <c r="J391" s="406"/>
    </row>
    <row r="392" ht="14.25" spans="1:10">
      <c r="A392"/>
      <c r="B392"/>
      <c r="C392"/>
      <c r="D392"/>
      <c r="E392"/>
      <c r="F392"/>
      <c r="G392"/>
      <c r="H392"/>
      <c r="I392"/>
      <c r="J392" s="406"/>
    </row>
    <row r="393" ht="14.25" spans="1:10">
      <c r="A393"/>
      <c r="B393"/>
      <c r="C393"/>
      <c r="D393"/>
      <c r="E393"/>
      <c r="F393"/>
      <c r="G393"/>
      <c r="H393"/>
      <c r="I393"/>
      <c r="J393" s="406"/>
    </row>
    <row r="394" ht="14.25" spans="1:10">
      <c r="A394"/>
      <c r="B394"/>
      <c r="C394"/>
      <c r="D394"/>
      <c r="E394"/>
      <c r="F394"/>
      <c r="G394"/>
      <c r="H394"/>
      <c r="I394"/>
      <c r="J394" s="406"/>
    </row>
    <row r="395" ht="14.25" spans="1:10">
      <c r="A395"/>
      <c r="B395"/>
      <c r="C395"/>
      <c r="D395"/>
      <c r="E395"/>
      <c r="F395"/>
      <c r="G395"/>
      <c r="H395"/>
      <c r="I395"/>
      <c r="J395" s="406"/>
    </row>
    <row r="396" ht="14.25" spans="1:10">
      <c r="A396"/>
      <c r="B396"/>
      <c r="C396"/>
      <c r="D396"/>
      <c r="E396"/>
      <c r="F396"/>
      <c r="G396"/>
      <c r="H396"/>
      <c r="I396"/>
      <c r="J396" s="406"/>
    </row>
    <row r="397" ht="14.25" spans="1:10">
      <c r="A397"/>
      <c r="B397"/>
      <c r="C397"/>
      <c r="D397"/>
      <c r="E397"/>
      <c r="F397"/>
      <c r="G397"/>
      <c r="H397"/>
      <c r="I397"/>
      <c r="J397" s="406"/>
    </row>
    <row r="398" ht="14.25" spans="1:10">
      <c r="A398"/>
      <c r="B398"/>
      <c r="C398"/>
      <c r="D398"/>
      <c r="E398"/>
      <c r="F398"/>
      <c r="G398"/>
      <c r="H398"/>
      <c r="I398"/>
      <c r="J398" s="406"/>
    </row>
    <row r="399" ht="14.25" spans="1:10">
      <c r="A399"/>
      <c r="B399"/>
      <c r="C399"/>
      <c r="D399"/>
      <c r="E399"/>
      <c r="F399"/>
      <c r="G399"/>
      <c r="H399"/>
      <c r="I399"/>
      <c r="J399" s="406"/>
    </row>
    <row r="400" ht="14.25" spans="1:10">
      <c r="A400"/>
      <c r="B400"/>
      <c r="C400"/>
      <c r="D400"/>
      <c r="E400"/>
      <c r="F400"/>
      <c r="G400"/>
      <c r="H400"/>
      <c r="I400"/>
      <c r="J400" s="406"/>
    </row>
    <row r="401" ht="14.25" spans="1:10">
      <c r="A401"/>
      <c r="B401"/>
      <c r="C401"/>
      <c r="D401"/>
      <c r="E401"/>
      <c r="F401"/>
      <c r="G401"/>
      <c r="H401"/>
      <c r="I401"/>
      <c r="J401" s="406"/>
    </row>
    <row r="402" ht="14.25" spans="1:10">
      <c r="A402"/>
      <c r="B402"/>
      <c r="C402"/>
      <c r="D402"/>
      <c r="E402"/>
      <c r="F402"/>
      <c r="G402"/>
      <c r="H402"/>
      <c r="I402"/>
      <c r="J402" s="406"/>
    </row>
    <row r="403" ht="14.25" spans="1:10">
      <c r="A403"/>
      <c r="B403"/>
      <c r="C403"/>
      <c r="D403"/>
      <c r="E403"/>
      <c r="F403"/>
      <c r="G403"/>
      <c r="H403"/>
      <c r="I403"/>
      <c r="J403" s="406"/>
    </row>
    <row r="404" ht="14.25" spans="1:10">
      <c r="A404"/>
      <c r="B404"/>
      <c r="C404"/>
      <c r="D404"/>
      <c r="E404"/>
      <c r="F404"/>
      <c r="G404"/>
      <c r="H404"/>
      <c r="I404"/>
      <c r="J404" s="406"/>
    </row>
    <row r="405" ht="14.25" spans="1:10">
      <c r="A405"/>
      <c r="B405"/>
      <c r="C405"/>
      <c r="D405"/>
      <c r="E405"/>
      <c r="F405"/>
      <c r="G405"/>
      <c r="H405"/>
      <c r="I405"/>
      <c r="J405" s="406"/>
    </row>
    <row r="406" ht="14.25" spans="1:10">
      <c r="A406"/>
      <c r="B406"/>
      <c r="C406"/>
      <c r="D406"/>
      <c r="E406"/>
      <c r="F406"/>
      <c r="G406"/>
      <c r="H406"/>
      <c r="I406"/>
      <c r="J406" s="406"/>
    </row>
    <row r="407" ht="14.25" spans="1:10">
      <c r="A407"/>
      <c r="B407"/>
      <c r="C407"/>
      <c r="D407"/>
      <c r="E407"/>
      <c r="F407"/>
      <c r="G407"/>
      <c r="H407"/>
      <c r="I407"/>
      <c r="J407" s="406"/>
    </row>
    <row r="408" ht="14.25" spans="1:10">
      <c r="A408"/>
      <c r="B408"/>
      <c r="C408"/>
      <c r="D408"/>
      <c r="E408"/>
      <c r="F408"/>
      <c r="G408"/>
      <c r="H408"/>
      <c r="I408"/>
      <c r="J408" s="406"/>
    </row>
    <row r="409" ht="14.25" spans="1:10">
      <c r="A409"/>
      <c r="B409"/>
      <c r="C409"/>
      <c r="D409"/>
      <c r="E409"/>
      <c r="F409"/>
      <c r="G409"/>
      <c r="H409"/>
      <c r="I409"/>
      <c r="J409" s="406"/>
    </row>
    <row r="410" ht="14.25" spans="1:10">
      <c r="A410"/>
      <c r="B410"/>
      <c r="C410"/>
      <c r="D410"/>
      <c r="E410"/>
      <c r="F410"/>
      <c r="G410"/>
      <c r="H410"/>
      <c r="I410"/>
      <c r="J410" s="406"/>
    </row>
    <row r="411" ht="14.25" spans="1:10">
      <c r="A411"/>
      <c r="B411"/>
      <c r="C411"/>
      <c r="D411"/>
      <c r="E411"/>
      <c r="F411"/>
      <c r="G411"/>
      <c r="H411"/>
      <c r="I411"/>
      <c r="J411" s="406"/>
    </row>
    <row r="412" ht="14.25" spans="1:10">
      <c r="A412"/>
      <c r="B412"/>
      <c r="C412"/>
      <c r="D412"/>
      <c r="E412"/>
      <c r="F412"/>
      <c r="G412"/>
      <c r="H412"/>
      <c r="I412"/>
      <c r="J412" s="406"/>
    </row>
    <row r="413" ht="14.25" spans="1:10">
      <c r="A413"/>
      <c r="B413"/>
      <c r="C413"/>
      <c r="D413"/>
      <c r="E413"/>
      <c r="F413"/>
      <c r="G413"/>
      <c r="H413"/>
      <c r="I413"/>
      <c r="J413" s="406"/>
    </row>
    <row r="414" ht="14.25" spans="1:10">
      <c r="A414"/>
      <c r="B414"/>
      <c r="C414"/>
      <c r="D414"/>
      <c r="E414"/>
      <c r="F414"/>
      <c r="G414"/>
      <c r="H414"/>
      <c r="I414"/>
      <c r="J414" s="406"/>
    </row>
    <row r="415" ht="14.25" spans="1:10">
      <c r="A415"/>
      <c r="B415"/>
      <c r="C415"/>
      <c r="D415"/>
      <c r="E415"/>
      <c r="F415"/>
      <c r="G415"/>
      <c r="H415"/>
      <c r="I415"/>
      <c r="J415" s="406"/>
    </row>
    <row r="416" ht="14.25" spans="1:10">
      <c r="A416"/>
      <c r="B416"/>
      <c r="C416"/>
      <c r="D416"/>
      <c r="E416"/>
      <c r="F416"/>
      <c r="G416"/>
      <c r="H416"/>
      <c r="I416"/>
      <c r="J416" s="406"/>
    </row>
    <row r="417" ht="14.25" spans="1:10">
      <c r="A417"/>
      <c r="B417"/>
      <c r="C417"/>
      <c r="D417"/>
      <c r="E417"/>
      <c r="F417"/>
      <c r="G417"/>
      <c r="H417"/>
      <c r="I417"/>
      <c r="J417" s="406"/>
    </row>
    <row r="418" ht="14.25" spans="1:10">
      <c r="A418"/>
      <c r="B418"/>
      <c r="C418"/>
      <c r="D418"/>
      <c r="E418"/>
      <c r="F418"/>
      <c r="G418"/>
      <c r="H418"/>
      <c r="I418"/>
      <c r="J418" s="406"/>
    </row>
    <row r="419" ht="14.25" spans="1:10">
      <c r="A419"/>
      <c r="B419"/>
      <c r="C419"/>
      <c r="D419"/>
      <c r="E419"/>
      <c r="F419"/>
      <c r="G419"/>
      <c r="H419"/>
      <c r="I419"/>
      <c r="J419" s="406"/>
    </row>
    <row r="420" ht="14.25" spans="1:10">
      <c r="A420"/>
      <c r="B420"/>
      <c r="C420"/>
      <c r="D420"/>
      <c r="E420"/>
      <c r="F420"/>
      <c r="G420"/>
      <c r="H420"/>
      <c r="I420"/>
      <c r="J420" s="406"/>
    </row>
    <row r="421" ht="14.25" spans="1:10">
      <c r="A421"/>
      <c r="B421"/>
      <c r="C421"/>
      <c r="D421"/>
      <c r="E421"/>
      <c r="F421"/>
      <c r="G421"/>
      <c r="H421"/>
      <c r="I421"/>
      <c r="J421" s="406"/>
    </row>
    <row r="422" ht="14.25" spans="1:10">
      <c r="A422"/>
      <c r="B422"/>
      <c r="C422"/>
      <c r="D422"/>
      <c r="E422"/>
      <c r="F422"/>
      <c r="G422"/>
      <c r="H422"/>
      <c r="I422"/>
      <c r="J422" s="406"/>
    </row>
    <row r="423" ht="14.25" spans="1:10">
      <c r="A423"/>
      <c r="B423"/>
      <c r="C423"/>
      <c r="D423"/>
      <c r="E423"/>
      <c r="F423"/>
      <c r="G423"/>
      <c r="H423"/>
      <c r="I423"/>
      <c r="J423" s="406"/>
    </row>
    <row r="424" ht="14.25" spans="1:10">
      <c r="A424"/>
      <c r="B424"/>
      <c r="C424"/>
      <c r="D424"/>
      <c r="E424"/>
      <c r="F424"/>
      <c r="G424"/>
      <c r="H424"/>
      <c r="I424"/>
      <c r="J424" s="406"/>
    </row>
    <row r="425" ht="14.25" spans="1:10">
      <c r="A425"/>
      <c r="B425"/>
      <c r="C425"/>
      <c r="D425"/>
      <c r="E425"/>
      <c r="F425"/>
      <c r="G425"/>
      <c r="H425"/>
      <c r="I425"/>
      <c r="J425" s="406"/>
    </row>
    <row r="426" ht="14.25" spans="1:10">
      <c r="A426"/>
      <c r="B426"/>
      <c r="C426"/>
      <c r="D426"/>
      <c r="E426"/>
      <c r="F426"/>
      <c r="G426"/>
      <c r="H426"/>
      <c r="I426"/>
      <c r="J426" s="406"/>
    </row>
    <row r="427" ht="14.25" spans="1:10">
      <c r="A427"/>
      <c r="B427"/>
      <c r="C427"/>
      <c r="D427"/>
      <c r="E427"/>
      <c r="F427"/>
      <c r="G427"/>
      <c r="H427"/>
      <c r="I427"/>
      <c r="J427" s="406"/>
    </row>
    <row r="428" ht="14.25" spans="1:10">
      <c r="A428"/>
      <c r="B428"/>
      <c r="C428"/>
      <c r="D428"/>
      <c r="E428"/>
      <c r="F428"/>
      <c r="G428"/>
      <c r="H428"/>
      <c r="I428"/>
      <c r="J428" s="406"/>
    </row>
    <row r="429" ht="14.25" spans="1:10">
      <c r="A429"/>
      <c r="B429"/>
      <c r="C429"/>
      <c r="D429"/>
      <c r="E429"/>
      <c r="F429"/>
      <c r="G429"/>
      <c r="H429"/>
      <c r="I429"/>
      <c r="J429" s="406"/>
    </row>
    <row r="430" ht="14.25" spans="1:10">
      <c r="A430"/>
      <c r="B430"/>
      <c r="C430"/>
      <c r="D430"/>
      <c r="E430"/>
      <c r="F430"/>
      <c r="G430"/>
      <c r="H430"/>
      <c r="I430"/>
      <c r="J430" s="406"/>
    </row>
    <row r="431" ht="14.25" spans="1:10">
      <c r="A431"/>
      <c r="B431"/>
      <c r="C431"/>
      <c r="D431"/>
      <c r="E431"/>
      <c r="F431"/>
      <c r="G431"/>
      <c r="H431"/>
      <c r="I431"/>
      <c r="J431" s="406"/>
    </row>
    <row r="432" ht="14.25" spans="1:10">
      <c r="A432"/>
      <c r="B432"/>
      <c r="C432"/>
      <c r="D432"/>
      <c r="E432"/>
      <c r="F432"/>
      <c r="G432"/>
      <c r="H432"/>
      <c r="I432"/>
      <c r="J432" s="406"/>
    </row>
    <row r="433" ht="14.25" spans="1:10">
      <c r="A433"/>
      <c r="B433"/>
      <c r="C433"/>
      <c r="D433"/>
      <c r="E433"/>
      <c r="F433"/>
      <c r="G433"/>
      <c r="H433"/>
      <c r="I433"/>
      <c r="J433" s="406"/>
    </row>
    <row r="434" ht="14.25" spans="1:10">
      <c r="A434"/>
      <c r="B434"/>
      <c r="C434"/>
      <c r="D434"/>
      <c r="E434"/>
      <c r="F434"/>
      <c r="G434"/>
      <c r="H434"/>
      <c r="I434"/>
      <c r="J434" s="406"/>
    </row>
    <row r="435" ht="14.25" spans="1:10">
      <c r="A435"/>
      <c r="B435"/>
      <c r="C435"/>
      <c r="D435"/>
      <c r="E435"/>
      <c r="F435"/>
      <c r="G435"/>
      <c r="H435"/>
      <c r="I435"/>
      <c r="J435" s="406"/>
    </row>
    <row r="436" ht="14.25" spans="1:10">
      <c r="A436"/>
      <c r="B436"/>
      <c r="C436"/>
      <c r="D436"/>
      <c r="E436"/>
      <c r="F436"/>
      <c r="G436"/>
      <c r="H436"/>
      <c r="I436"/>
      <c r="J436" s="406"/>
    </row>
    <row r="437" ht="14.25" spans="1:10">
      <c r="A437"/>
      <c r="B437"/>
      <c r="C437"/>
      <c r="D437"/>
      <c r="E437"/>
      <c r="F437"/>
      <c r="G437"/>
      <c r="H437"/>
      <c r="I437"/>
      <c r="J437" s="406"/>
    </row>
    <row r="438" ht="14.25" spans="1:10">
      <c r="A438"/>
      <c r="B438"/>
      <c r="C438"/>
      <c r="D438"/>
      <c r="E438"/>
      <c r="F438"/>
      <c r="G438"/>
      <c r="H438"/>
      <c r="I438"/>
      <c r="J438" s="406"/>
    </row>
    <row r="439" ht="14.25" spans="1:10">
      <c r="A439"/>
      <c r="B439"/>
      <c r="C439"/>
      <c r="D439"/>
      <c r="E439"/>
      <c r="F439"/>
      <c r="G439"/>
      <c r="H439"/>
      <c r="I439"/>
      <c r="J439" s="406"/>
    </row>
    <row r="440" ht="14.25" spans="1:10">
      <c r="A440"/>
      <c r="B440"/>
      <c r="C440"/>
      <c r="D440"/>
      <c r="E440"/>
      <c r="F440"/>
      <c r="G440"/>
      <c r="H440"/>
      <c r="I440"/>
      <c r="J440" s="406"/>
    </row>
    <row r="441" ht="14.25" spans="1:10">
      <c r="A441"/>
      <c r="B441"/>
      <c r="C441"/>
      <c r="D441"/>
      <c r="E441"/>
      <c r="F441"/>
      <c r="G441"/>
      <c r="H441"/>
      <c r="I441"/>
      <c r="J441" s="406"/>
    </row>
    <row r="442" ht="14.25" spans="1:10">
      <c r="A442"/>
      <c r="B442"/>
      <c r="C442"/>
      <c r="D442"/>
      <c r="E442"/>
      <c r="F442"/>
      <c r="G442"/>
      <c r="H442"/>
      <c r="I442"/>
      <c r="J442" s="406"/>
    </row>
    <row r="443" ht="14.25" spans="1:10">
      <c r="A443"/>
      <c r="B443"/>
      <c r="C443"/>
      <c r="D443"/>
      <c r="E443"/>
      <c r="F443"/>
      <c r="G443"/>
      <c r="H443"/>
      <c r="I443"/>
      <c r="J443" s="406"/>
    </row>
    <row r="444" ht="14.25" spans="1:10">
      <c r="A444"/>
      <c r="B444"/>
      <c r="C444"/>
      <c r="D444"/>
      <c r="E444"/>
      <c r="F444"/>
      <c r="G444"/>
      <c r="H444"/>
      <c r="I444"/>
      <c r="J444" s="406"/>
    </row>
    <row r="445" ht="14.25" spans="1:10">
      <c r="A445"/>
      <c r="B445"/>
      <c r="C445"/>
      <c r="D445"/>
      <c r="E445"/>
      <c r="F445"/>
      <c r="G445"/>
      <c r="H445"/>
      <c r="I445"/>
      <c r="J445" s="406"/>
    </row>
    <row r="446" ht="14.25" spans="1:10">
      <c r="A446"/>
      <c r="B446"/>
      <c r="C446"/>
      <c r="D446"/>
      <c r="E446"/>
      <c r="F446"/>
      <c r="G446"/>
      <c r="H446"/>
      <c r="I446"/>
      <c r="J446" s="406"/>
    </row>
    <row r="447" ht="14.25" spans="1:10">
      <c r="A447"/>
      <c r="B447"/>
      <c r="C447"/>
      <c r="D447"/>
      <c r="E447"/>
      <c r="F447"/>
      <c r="G447"/>
      <c r="H447"/>
      <c r="I447"/>
      <c r="J447" s="406"/>
    </row>
    <row r="448" ht="14.25" spans="1:10">
      <c r="A448"/>
      <c r="B448"/>
      <c r="C448"/>
      <c r="D448"/>
      <c r="E448"/>
      <c r="F448"/>
      <c r="G448"/>
      <c r="H448"/>
      <c r="I448"/>
      <c r="J448" s="406"/>
    </row>
    <row r="449" ht="14.25" spans="1:10">
      <c r="A449"/>
      <c r="B449"/>
      <c r="C449"/>
      <c r="D449"/>
      <c r="E449"/>
      <c r="F449"/>
      <c r="G449"/>
      <c r="H449"/>
      <c r="I449"/>
      <c r="J449" s="406"/>
    </row>
    <row r="450" ht="14.25" spans="1:10">
      <c r="A450"/>
      <c r="B450"/>
      <c r="C450"/>
      <c r="D450"/>
      <c r="E450"/>
      <c r="F450"/>
      <c r="G450"/>
      <c r="H450"/>
      <c r="I450"/>
      <c r="J450" s="406"/>
    </row>
    <row r="451" ht="14.25" spans="1:10">
      <c r="A451"/>
      <c r="B451"/>
      <c r="C451"/>
      <c r="D451"/>
      <c r="E451"/>
      <c r="F451"/>
      <c r="G451"/>
      <c r="H451"/>
      <c r="I451"/>
      <c r="J451" s="406"/>
    </row>
    <row r="452" ht="14.25" spans="1:10">
      <c r="A452"/>
      <c r="B452"/>
      <c r="C452"/>
      <c r="D452"/>
      <c r="E452"/>
      <c r="F452"/>
      <c r="G452"/>
      <c r="H452"/>
      <c r="I452"/>
      <c r="J452" s="406"/>
    </row>
    <row r="453" ht="14.25" spans="1:10">
      <c r="A453"/>
      <c r="B453"/>
      <c r="C453"/>
      <c r="D453"/>
      <c r="E453"/>
      <c r="F453"/>
      <c r="G453"/>
      <c r="H453"/>
      <c r="I453"/>
      <c r="J453" s="406"/>
    </row>
    <row r="454" ht="14.25" spans="1:10">
      <c r="A454"/>
      <c r="B454"/>
      <c r="C454"/>
      <c r="D454"/>
      <c r="E454"/>
      <c r="F454"/>
      <c r="G454"/>
      <c r="H454"/>
      <c r="I454"/>
      <c r="J454" s="406"/>
    </row>
    <row r="455" ht="14.25" spans="1:10">
      <c r="A455"/>
      <c r="B455"/>
      <c r="C455"/>
      <c r="D455"/>
      <c r="E455"/>
      <c r="F455"/>
      <c r="G455"/>
      <c r="H455"/>
      <c r="I455"/>
      <c r="J455" s="406"/>
    </row>
    <row r="456" ht="14.25" spans="1:10">
      <c r="A456"/>
      <c r="B456"/>
      <c r="C456"/>
      <c r="D456"/>
      <c r="E456"/>
      <c r="F456"/>
      <c r="G456"/>
      <c r="H456"/>
      <c r="I456"/>
      <c r="J456" s="406"/>
    </row>
    <row r="457" ht="14.25" spans="1:10">
      <c r="A457"/>
      <c r="B457"/>
      <c r="C457"/>
      <c r="D457"/>
      <c r="E457"/>
      <c r="F457"/>
      <c r="G457"/>
      <c r="H457"/>
      <c r="I457"/>
      <c r="J457" s="406"/>
    </row>
    <row r="458" ht="14.25" spans="1:10">
      <c r="A458"/>
      <c r="B458"/>
      <c r="C458"/>
      <c r="D458"/>
      <c r="E458"/>
      <c r="F458"/>
      <c r="G458"/>
      <c r="H458"/>
      <c r="I458"/>
      <c r="J458" s="406"/>
    </row>
    <row r="459" ht="14.25" spans="1:10">
      <c r="A459"/>
      <c r="B459"/>
      <c r="C459"/>
      <c r="D459"/>
      <c r="E459"/>
      <c r="F459"/>
      <c r="G459"/>
      <c r="H459"/>
      <c r="I459"/>
      <c r="J459" s="406"/>
    </row>
    <row r="460" ht="14.25" spans="1:10">
      <c r="A460"/>
      <c r="B460"/>
      <c r="C460"/>
      <c r="D460"/>
      <c r="E460"/>
      <c r="F460"/>
      <c r="G460"/>
      <c r="H460"/>
      <c r="I460"/>
      <c r="J460" s="406"/>
    </row>
    <row r="461" ht="14.25" spans="1:10">
      <c r="A461"/>
      <c r="B461"/>
      <c r="C461"/>
      <c r="D461"/>
      <c r="E461"/>
      <c r="F461"/>
      <c r="G461"/>
      <c r="H461"/>
      <c r="I461"/>
      <c r="J461" s="406"/>
    </row>
    <row r="462" ht="14.25" spans="1:10">
      <c r="A462"/>
      <c r="B462"/>
      <c r="C462"/>
      <c r="D462"/>
      <c r="E462"/>
      <c r="F462"/>
      <c r="G462"/>
      <c r="H462"/>
      <c r="I462"/>
      <c r="J462" s="406"/>
    </row>
    <row r="463" ht="14.25" spans="1:10">
      <c r="A463"/>
      <c r="B463"/>
      <c r="C463"/>
      <c r="D463"/>
      <c r="E463"/>
      <c r="F463"/>
      <c r="G463"/>
      <c r="H463"/>
      <c r="I463"/>
      <c r="J463" s="406"/>
    </row>
    <row r="464" ht="14.25" spans="1:10">
      <c r="A464"/>
      <c r="B464"/>
      <c r="C464"/>
      <c r="D464"/>
      <c r="E464"/>
      <c r="F464"/>
      <c r="G464"/>
      <c r="H464"/>
      <c r="I464"/>
      <c r="J464" s="406"/>
    </row>
    <row r="465" ht="14.25" spans="1:10">
      <c r="A465"/>
      <c r="B465"/>
      <c r="C465"/>
      <c r="D465"/>
      <c r="E465"/>
      <c r="F465"/>
      <c r="G465"/>
      <c r="H465"/>
      <c r="I465"/>
      <c r="J465" s="406"/>
    </row>
    <row r="466" ht="14.25" spans="1:10">
      <c r="A466"/>
      <c r="B466"/>
      <c r="C466"/>
      <c r="D466"/>
      <c r="E466"/>
      <c r="F466"/>
      <c r="G466"/>
      <c r="H466"/>
      <c r="I466"/>
      <c r="J466" s="406"/>
    </row>
    <row r="467" ht="14.25" spans="1:10">
      <c r="A467"/>
      <c r="B467"/>
      <c r="C467"/>
      <c r="D467"/>
      <c r="E467"/>
      <c r="F467"/>
      <c r="G467"/>
      <c r="H467"/>
      <c r="I467"/>
      <c r="J467" s="406"/>
    </row>
    <row r="468" ht="14.25" spans="1:10">
      <c r="A468"/>
      <c r="B468"/>
      <c r="C468"/>
      <c r="D468"/>
      <c r="E468"/>
      <c r="F468"/>
      <c r="G468"/>
      <c r="H468"/>
      <c r="I468"/>
      <c r="J468" s="406"/>
    </row>
    <row r="469" ht="14.25" spans="1:10">
      <c r="A469"/>
      <c r="B469"/>
      <c r="C469"/>
      <c r="D469"/>
      <c r="E469"/>
      <c r="F469"/>
      <c r="G469"/>
      <c r="H469"/>
      <c r="I469"/>
      <c r="J469" s="406"/>
    </row>
    <row r="470" ht="14.25" spans="1:10">
      <c r="A470"/>
      <c r="B470"/>
      <c r="C470"/>
      <c r="D470"/>
      <c r="E470"/>
      <c r="F470"/>
      <c r="G470"/>
      <c r="H470"/>
      <c r="I470"/>
      <c r="J470" s="406"/>
    </row>
    <row r="471" ht="14.25" spans="1:10">
      <c r="A471"/>
      <c r="B471"/>
      <c r="C471"/>
      <c r="D471"/>
      <c r="E471"/>
      <c r="F471"/>
      <c r="G471"/>
      <c r="H471"/>
      <c r="I471"/>
      <c r="J471" s="406"/>
    </row>
    <row r="472" ht="14.25" spans="1:10">
      <c r="A472"/>
      <c r="B472"/>
      <c r="C472"/>
      <c r="D472"/>
      <c r="E472"/>
      <c r="F472"/>
      <c r="G472"/>
      <c r="H472"/>
      <c r="I472"/>
      <c r="J472" s="406"/>
    </row>
    <row r="473" ht="14.25" spans="1:10">
      <c r="A473"/>
      <c r="B473"/>
      <c r="C473"/>
      <c r="D473"/>
      <c r="E473"/>
      <c r="F473"/>
      <c r="G473"/>
      <c r="H473"/>
      <c r="I473"/>
      <c r="J473" s="406"/>
    </row>
    <row r="474" ht="14.25" spans="1:10">
      <c r="A474"/>
      <c r="B474"/>
      <c r="C474"/>
      <c r="D474"/>
      <c r="E474"/>
      <c r="F474"/>
      <c r="G474"/>
      <c r="H474"/>
      <c r="I474"/>
      <c r="J474" s="406"/>
    </row>
    <row r="475" ht="14.25" spans="1:10">
      <c r="A475"/>
      <c r="B475"/>
      <c r="C475"/>
      <c r="D475"/>
      <c r="E475"/>
      <c r="F475"/>
      <c r="G475"/>
      <c r="H475"/>
      <c r="I475"/>
      <c r="J475" s="406"/>
    </row>
    <row r="476" ht="14.25" spans="1:10">
      <c r="A476"/>
      <c r="B476"/>
      <c r="C476"/>
      <c r="D476"/>
      <c r="E476"/>
      <c r="F476"/>
      <c r="G476"/>
      <c r="H476"/>
      <c r="I476"/>
      <c r="J476" s="406"/>
    </row>
    <row r="477" ht="14.25" spans="1:10">
      <c r="A477"/>
      <c r="B477"/>
      <c r="C477"/>
      <c r="D477"/>
      <c r="E477"/>
      <c r="F477"/>
      <c r="G477"/>
      <c r="H477"/>
      <c r="I477"/>
      <c r="J477" s="406"/>
    </row>
    <row r="478" ht="14.25" spans="1:10">
      <c r="A478"/>
      <c r="B478"/>
      <c r="C478"/>
      <c r="D478"/>
      <c r="E478"/>
      <c r="F478"/>
      <c r="G478"/>
      <c r="H478"/>
      <c r="I478"/>
      <c r="J478" s="406"/>
    </row>
    <row r="479" ht="14.25" spans="1:10">
      <c r="A479"/>
      <c r="B479"/>
      <c r="C479"/>
      <c r="D479"/>
      <c r="E479"/>
      <c r="F479"/>
      <c r="G479"/>
      <c r="H479"/>
      <c r="I479"/>
      <c r="J479" s="406"/>
    </row>
    <row r="480" ht="14.25" spans="1:10">
      <c r="A480"/>
      <c r="B480"/>
      <c r="C480"/>
      <c r="D480"/>
      <c r="E480"/>
      <c r="F480"/>
      <c r="G480"/>
      <c r="H480"/>
      <c r="I480"/>
      <c r="J480" s="406"/>
    </row>
    <row r="481" ht="14.25" spans="1:10">
      <c r="A481"/>
      <c r="B481"/>
      <c r="C481"/>
      <c r="D481"/>
      <c r="E481"/>
      <c r="F481"/>
      <c r="G481"/>
      <c r="H481"/>
      <c r="I481"/>
      <c r="J481" s="406"/>
    </row>
    <row r="482" ht="14.25" spans="1:10">
      <c r="A482"/>
      <c r="B482"/>
      <c r="C482"/>
      <c r="D482"/>
      <c r="E482"/>
      <c r="F482"/>
      <c r="G482"/>
      <c r="H482"/>
      <c r="I482"/>
      <c r="J482" s="406"/>
    </row>
    <row r="483" ht="14.25" spans="1:10">
      <c r="A483"/>
      <c r="B483"/>
      <c r="C483"/>
      <c r="D483"/>
      <c r="E483"/>
      <c r="F483"/>
      <c r="G483"/>
      <c r="H483"/>
      <c r="I483"/>
      <c r="J483" s="406"/>
    </row>
    <row r="484" ht="14.25" spans="1:10">
      <c r="A484"/>
      <c r="B484"/>
      <c r="C484"/>
      <c r="D484"/>
      <c r="E484"/>
      <c r="F484"/>
      <c r="G484"/>
      <c r="H484"/>
      <c r="I484"/>
      <c r="J484" s="406"/>
    </row>
    <row r="485" ht="14.25" spans="1:10">
      <c r="A485"/>
      <c r="B485"/>
      <c r="C485"/>
      <c r="D485"/>
      <c r="E485"/>
      <c r="F485"/>
      <c r="G485"/>
      <c r="H485"/>
      <c r="I485"/>
      <c r="J485" s="406"/>
    </row>
    <row r="486" ht="14.25" spans="1:10">
      <c r="A486"/>
      <c r="B486"/>
      <c r="C486"/>
      <c r="D486"/>
      <c r="E486"/>
      <c r="F486"/>
      <c r="G486"/>
      <c r="H486"/>
      <c r="I486"/>
      <c r="J486" s="406"/>
    </row>
    <row r="487" ht="14.25" spans="1:10">
      <c r="A487"/>
      <c r="B487"/>
      <c r="C487"/>
      <c r="D487"/>
      <c r="E487"/>
      <c r="F487"/>
      <c r="G487"/>
      <c r="H487"/>
      <c r="I487"/>
      <c r="J487" s="406"/>
    </row>
    <row r="488" ht="14.25" spans="1:10">
      <c r="A488"/>
      <c r="B488"/>
      <c r="C488"/>
      <c r="D488"/>
      <c r="E488"/>
      <c r="F488"/>
      <c r="G488"/>
      <c r="H488"/>
      <c r="I488"/>
      <c r="J488" s="406"/>
    </row>
    <row r="489" ht="14.25" spans="1:10">
      <c r="A489"/>
      <c r="B489"/>
      <c r="C489"/>
      <c r="D489"/>
      <c r="E489"/>
      <c r="F489"/>
      <c r="G489"/>
      <c r="H489"/>
      <c r="I489"/>
      <c r="J489" s="406"/>
    </row>
    <row r="490" ht="14.25" spans="1:10">
      <c r="A490"/>
      <c r="B490"/>
      <c r="C490"/>
      <c r="D490"/>
      <c r="E490"/>
      <c r="F490"/>
      <c r="G490"/>
      <c r="H490"/>
      <c r="I490"/>
      <c r="J490" s="406"/>
    </row>
    <row r="491" ht="14.25" spans="1:10">
      <c r="A491"/>
      <c r="B491"/>
      <c r="C491"/>
      <c r="D491"/>
      <c r="E491"/>
      <c r="F491"/>
      <c r="G491"/>
      <c r="H491"/>
      <c r="I491"/>
      <c r="J491" s="406"/>
    </row>
    <row r="492" ht="14.25" spans="1:10">
      <c r="A492"/>
      <c r="B492"/>
      <c r="C492"/>
      <c r="D492"/>
      <c r="E492"/>
      <c r="F492"/>
      <c r="G492"/>
      <c r="H492"/>
      <c r="I492"/>
      <c r="J492" s="406"/>
    </row>
    <row r="493" ht="14.25" spans="1:10">
      <c r="A493"/>
      <c r="B493"/>
      <c r="C493"/>
      <c r="D493"/>
      <c r="E493"/>
      <c r="F493"/>
      <c r="G493"/>
      <c r="H493"/>
      <c r="I493"/>
      <c r="J493" s="406"/>
    </row>
    <row r="494" ht="14.25" spans="1:10">
      <c r="A494"/>
      <c r="B494"/>
      <c r="C494"/>
      <c r="D494"/>
      <c r="E494"/>
      <c r="F494"/>
      <c r="G494"/>
      <c r="H494"/>
      <c r="I494"/>
      <c r="J494" s="406"/>
    </row>
    <row r="495" ht="14.25" spans="1:10">
      <c r="A495"/>
      <c r="B495"/>
      <c r="C495"/>
      <c r="D495"/>
      <c r="E495"/>
      <c r="F495"/>
      <c r="G495"/>
      <c r="H495"/>
      <c r="I495"/>
      <c r="J495" s="406"/>
    </row>
    <row r="496" ht="14.25" spans="1:10">
      <c r="A496"/>
      <c r="B496"/>
      <c r="C496"/>
      <c r="D496"/>
      <c r="E496"/>
      <c r="F496"/>
      <c r="G496"/>
      <c r="H496"/>
      <c r="I496"/>
      <c r="J496" s="406"/>
    </row>
    <row r="497" ht="14.25" spans="1:10">
      <c r="A497"/>
      <c r="B497"/>
      <c r="C497"/>
      <c r="D497"/>
      <c r="E497"/>
      <c r="F497"/>
      <c r="G497"/>
      <c r="H497"/>
      <c r="I497"/>
      <c r="J497" s="406"/>
    </row>
    <row r="498" ht="14.25" spans="1:10">
      <c r="A498"/>
      <c r="B498"/>
      <c r="C498"/>
      <c r="D498"/>
      <c r="E498"/>
      <c r="F498"/>
      <c r="G498"/>
      <c r="H498"/>
      <c r="I498"/>
      <c r="J498" s="406"/>
    </row>
    <row r="499" ht="14.25" spans="1:10">
      <c r="A499"/>
      <c r="B499"/>
      <c r="C499"/>
      <c r="D499"/>
      <c r="E499"/>
      <c r="F499"/>
      <c r="G499"/>
      <c r="H499"/>
      <c r="I499"/>
      <c r="J499" s="406"/>
    </row>
    <row r="500" ht="14.25" spans="1:10">
      <c r="A500"/>
      <c r="B500"/>
      <c r="C500"/>
      <c r="D500"/>
      <c r="E500"/>
      <c r="F500"/>
      <c r="G500"/>
      <c r="H500"/>
      <c r="I500"/>
      <c r="J500" s="406"/>
    </row>
    <row r="501" ht="14.25" spans="1:10">
      <c r="A501"/>
      <c r="B501"/>
      <c r="C501"/>
      <c r="D501"/>
      <c r="E501"/>
      <c r="F501"/>
      <c r="G501"/>
      <c r="H501"/>
      <c r="I501"/>
      <c r="J501" s="406"/>
    </row>
    <row r="502" ht="14.25" spans="1:10">
      <c r="A502"/>
      <c r="B502"/>
      <c r="C502"/>
      <c r="D502"/>
      <c r="E502"/>
      <c r="F502"/>
      <c r="G502"/>
      <c r="H502"/>
      <c r="I502"/>
      <c r="J502" s="406"/>
    </row>
    <row r="503" ht="14.25" spans="1:10">
      <c r="A503"/>
      <c r="B503"/>
      <c r="C503"/>
      <c r="D503"/>
      <c r="E503"/>
      <c r="F503"/>
      <c r="G503"/>
      <c r="H503"/>
      <c r="I503"/>
      <c r="J503" s="406"/>
    </row>
    <row r="504" ht="14.25" spans="1:10">
      <c r="A504"/>
      <c r="B504"/>
      <c r="C504"/>
      <c r="D504"/>
      <c r="E504"/>
      <c r="F504"/>
      <c r="G504"/>
      <c r="H504"/>
      <c r="I504"/>
      <c r="J504" s="406"/>
    </row>
    <row r="505" ht="14.25" spans="1:10">
      <c r="A505"/>
      <c r="B505"/>
      <c r="C505"/>
      <c r="D505"/>
      <c r="E505"/>
      <c r="F505"/>
      <c r="G505"/>
      <c r="H505"/>
      <c r="I505"/>
      <c r="J505" s="406"/>
    </row>
    <row r="506" ht="14.25" spans="1:10">
      <c r="A506"/>
      <c r="B506"/>
      <c r="C506"/>
      <c r="D506"/>
      <c r="E506"/>
      <c r="F506"/>
      <c r="G506"/>
      <c r="H506"/>
      <c r="I506"/>
      <c r="J506" s="406"/>
    </row>
    <row r="507" ht="14.25" spans="1:10">
      <c r="A507"/>
      <c r="B507"/>
      <c r="C507"/>
      <c r="D507"/>
      <c r="E507"/>
      <c r="F507"/>
      <c r="G507"/>
      <c r="H507"/>
      <c r="I507"/>
      <c r="J507" s="406"/>
    </row>
    <row r="508" ht="14.25" spans="1:10">
      <c r="A508"/>
      <c r="B508"/>
      <c r="C508"/>
      <c r="D508"/>
      <c r="E508"/>
      <c r="F508"/>
      <c r="G508"/>
      <c r="H508"/>
      <c r="I508"/>
      <c r="J508" s="406"/>
    </row>
    <row r="509" ht="14.25" spans="1:10">
      <c r="A509"/>
      <c r="B509"/>
      <c r="C509"/>
      <c r="D509"/>
      <c r="E509"/>
      <c r="F509"/>
      <c r="G509"/>
      <c r="H509"/>
      <c r="I509"/>
      <c r="J509" s="406"/>
    </row>
    <row r="510" ht="14.25" spans="1:10">
      <c r="A510"/>
      <c r="B510"/>
      <c r="C510"/>
      <c r="D510"/>
      <c r="E510"/>
      <c r="F510"/>
      <c r="G510"/>
      <c r="H510"/>
      <c r="I510"/>
      <c r="J510" s="406"/>
    </row>
    <row r="511" ht="14.25" spans="1:10">
      <c r="A511"/>
      <c r="B511"/>
      <c r="C511"/>
      <c r="D511"/>
      <c r="E511"/>
      <c r="F511"/>
      <c r="G511"/>
      <c r="H511"/>
      <c r="I511"/>
      <c r="J511" s="406"/>
    </row>
    <row r="512" ht="14.25" spans="1:10">
      <c r="A512"/>
      <c r="B512"/>
      <c r="C512"/>
      <c r="D512"/>
      <c r="E512"/>
      <c r="F512"/>
      <c r="G512"/>
      <c r="H512"/>
      <c r="I512"/>
      <c r="J512" s="406"/>
    </row>
    <row r="513" ht="14.25" spans="1:10">
      <c r="A513"/>
      <c r="B513"/>
      <c r="C513"/>
      <c r="D513"/>
      <c r="E513"/>
      <c r="F513"/>
      <c r="G513"/>
      <c r="H513"/>
      <c r="I513"/>
      <c r="J513" s="406"/>
    </row>
    <row r="514" ht="14.25" spans="1:10">
      <c r="A514"/>
      <c r="B514"/>
      <c r="C514"/>
      <c r="D514"/>
      <c r="E514"/>
      <c r="F514"/>
      <c r="G514"/>
      <c r="H514"/>
      <c r="I514"/>
      <c r="J514" s="406"/>
    </row>
    <row r="515" ht="14.25" spans="1:10">
      <c r="A515"/>
      <c r="B515"/>
      <c r="C515"/>
      <c r="D515"/>
      <c r="E515"/>
      <c r="F515"/>
      <c r="G515"/>
      <c r="H515"/>
      <c r="I515"/>
      <c r="J515" s="406"/>
    </row>
    <row r="516" ht="14.25" spans="1:10">
      <c r="A516"/>
      <c r="B516"/>
      <c r="C516"/>
      <c r="D516"/>
      <c r="E516"/>
      <c r="F516"/>
      <c r="G516"/>
      <c r="H516"/>
      <c r="I516"/>
      <c r="J516" s="406"/>
    </row>
    <row r="517" ht="14.25" spans="1:10">
      <c r="A517"/>
      <c r="B517"/>
      <c r="C517"/>
      <c r="D517"/>
      <c r="E517"/>
      <c r="F517"/>
      <c r="G517"/>
      <c r="H517"/>
      <c r="I517"/>
      <c r="J517" s="406"/>
    </row>
    <row r="518" ht="14.25" spans="1:10">
      <c r="A518"/>
      <c r="B518"/>
      <c r="C518"/>
      <c r="D518"/>
      <c r="E518"/>
      <c r="F518"/>
      <c r="G518"/>
      <c r="H518"/>
      <c r="I518"/>
      <c r="J518" s="406"/>
    </row>
    <row r="519" ht="14.25" spans="1:10">
      <c r="A519"/>
      <c r="B519"/>
      <c r="C519"/>
      <c r="D519"/>
      <c r="E519"/>
      <c r="F519"/>
      <c r="G519"/>
      <c r="H519"/>
      <c r="I519"/>
      <c r="J519" s="406"/>
    </row>
    <row r="520" ht="14.25" spans="1:10">
      <c r="A520"/>
      <c r="B520"/>
      <c r="C520"/>
      <c r="D520"/>
      <c r="E520"/>
      <c r="F520"/>
      <c r="G520"/>
      <c r="H520"/>
      <c r="I520"/>
      <c r="J520" s="406"/>
    </row>
    <row r="521" ht="14.25" spans="1:10">
      <c r="A521"/>
      <c r="B521"/>
      <c r="C521"/>
      <c r="D521"/>
      <c r="E521"/>
      <c r="F521"/>
      <c r="G521"/>
      <c r="H521"/>
      <c r="I521"/>
      <c r="J521" s="406"/>
    </row>
    <row r="522" ht="14.25" spans="1:10">
      <c r="A522"/>
      <c r="B522"/>
      <c r="C522"/>
      <c r="D522"/>
      <c r="E522"/>
      <c r="F522"/>
      <c r="G522"/>
      <c r="H522"/>
      <c r="I522"/>
      <c r="J522" s="406"/>
    </row>
    <row r="523" ht="14.25" spans="1:10">
      <c r="A523"/>
      <c r="B523"/>
      <c r="C523"/>
      <c r="D523"/>
      <c r="E523"/>
      <c r="F523"/>
      <c r="G523"/>
      <c r="H523"/>
      <c r="I523"/>
      <c r="J523" s="406"/>
    </row>
    <row r="524" ht="14.25" spans="1:10">
      <c r="A524"/>
      <c r="B524"/>
      <c r="C524"/>
      <c r="D524"/>
      <c r="E524"/>
      <c r="F524"/>
      <c r="G524"/>
      <c r="H524"/>
      <c r="I524"/>
      <c r="J524" s="406"/>
    </row>
    <row r="525" ht="14.25" spans="1:10">
      <c r="A525"/>
      <c r="B525"/>
      <c r="C525"/>
      <c r="D525"/>
      <c r="E525"/>
      <c r="F525"/>
      <c r="G525"/>
      <c r="H525"/>
      <c r="I525"/>
      <c r="J525" s="406"/>
    </row>
    <row r="526" ht="14.25" spans="1:10">
      <c r="A526"/>
      <c r="B526"/>
      <c r="C526"/>
      <c r="D526"/>
      <c r="E526"/>
      <c r="F526"/>
      <c r="G526"/>
      <c r="H526"/>
      <c r="I526"/>
      <c r="J526" s="406"/>
    </row>
    <row r="527" ht="14.25" spans="1:10">
      <c r="A527"/>
      <c r="B527"/>
      <c r="C527"/>
      <c r="D527"/>
      <c r="E527"/>
      <c r="F527"/>
      <c r="G527"/>
      <c r="H527"/>
      <c r="I527"/>
      <c r="J527" s="406"/>
    </row>
    <row r="528" ht="14.25" spans="1:10">
      <c r="A528"/>
      <c r="B528"/>
      <c r="C528"/>
      <c r="D528"/>
      <c r="E528"/>
      <c r="F528"/>
      <c r="G528"/>
      <c r="H528"/>
      <c r="I528"/>
      <c r="J528" s="406"/>
    </row>
    <row r="529" ht="14.25" spans="1:10">
      <c r="A529"/>
      <c r="B529"/>
      <c r="C529"/>
      <c r="D529"/>
      <c r="E529"/>
      <c r="F529"/>
      <c r="G529"/>
      <c r="H529"/>
      <c r="I529"/>
      <c r="J529" s="406"/>
    </row>
    <row r="530" ht="14.25" spans="1:10">
      <c r="A530"/>
      <c r="B530"/>
      <c r="C530"/>
      <c r="D530"/>
      <c r="E530"/>
      <c r="F530"/>
      <c r="G530"/>
      <c r="H530"/>
      <c r="I530"/>
      <c r="J530" s="406"/>
    </row>
    <row r="531" ht="14.25" spans="1:10">
      <c r="A531"/>
      <c r="B531"/>
      <c r="C531"/>
      <c r="D531"/>
      <c r="E531"/>
      <c r="F531"/>
      <c r="G531"/>
      <c r="H531"/>
      <c r="I531"/>
      <c r="J531" s="406"/>
    </row>
    <row r="532" ht="14.25" spans="1:10">
      <c r="A532"/>
      <c r="B532"/>
      <c r="C532"/>
      <c r="D532"/>
      <c r="E532"/>
      <c r="F532"/>
      <c r="G532"/>
      <c r="H532"/>
      <c r="I532"/>
      <c r="J532" s="406"/>
    </row>
    <row r="533" ht="14.25" spans="1:10">
      <c r="A533"/>
      <c r="B533"/>
      <c r="C533"/>
      <c r="D533"/>
      <c r="E533"/>
      <c r="F533"/>
      <c r="G533"/>
      <c r="H533"/>
      <c r="I533"/>
      <c r="J533" s="406"/>
    </row>
    <row r="534" ht="14.25" spans="1:10">
      <c r="A534"/>
      <c r="B534"/>
      <c r="C534"/>
      <c r="D534"/>
      <c r="E534"/>
      <c r="F534"/>
      <c r="G534"/>
      <c r="H534"/>
      <c r="I534"/>
      <c r="J534" s="406"/>
    </row>
    <row r="535" ht="14.25" spans="1:10">
      <c r="A535"/>
      <c r="B535"/>
      <c r="C535"/>
      <c r="D535"/>
      <c r="E535"/>
      <c r="F535"/>
      <c r="G535"/>
      <c r="H535"/>
      <c r="I535"/>
      <c r="J535" s="406"/>
    </row>
  </sheetData>
  <mergeCells count="1">
    <mergeCell ref="A1:J1"/>
  </mergeCells>
  <printOptions horizontalCentered="1"/>
  <pageMargins left="0.79" right="0.79" top="0.98" bottom="0.98" header="0.12" footer="0.79"/>
  <pageSetup paperSize="9" scale="9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84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K18" sqref="K18"/>
    </sheetView>
  </sheetViews>
  <sheetFormatPr defaultColWidth="9" defaultRowHeight="15.75" outlineLevelCol="6"/>
  <cols>
    <col min="1" max="1" width="35.625" style="357" customWidth="1"/>
    <col min="2" max="3" width="10.5" style="357"/>
    <col min="4" max="7" width="8.625" style="357" customWidth="1"/>
    <col min="8" max="16384" width="9" style="357"/>
  </cols>
  <sheetData>
    <row r="1" s="353" customFormat="1" ht="36" customHeight="1" spans="1:7">
      <c r="A1" s="358" t="s">
        <v>27</v>
      </c>
      <c r="B1" s="358"/>
      <c r="C1" s="358"/>
      <c r="D1" s="358"/>
      <c r="E1" s="358"/>
      <c r="F1" s="358"/>
      <c r="G1" s="358"/>
    </row>
    <row r="2" s="354" customFormat="1" ht="15" customHeight="1" spans="6:7">
      <c r="F2" s="170" t="s">
        <v>28</v>
      </c>
      <c r="G2" s="171"/>
    </row>
    <row r="3" s="355" customFormat="1" ht="18" customHeight="1" spans="1:7">
      <c r="A3" s="359" t="s">
        <v>29</v>
      </c>
      <c r="B3" s="173" t="s">
        <v>30</v>
      </c>
      <c r="C3" s="173" t="s">
        <v>31</v>
      </c>
      <c r="D3" s="173"/>
      <c r="E3" s="173"/>
      <c r="F3" s="360" t="s">
        <v>32</v>
      </c>
      <c r="G3" s="361" t="s">
        <v>33</v>
      </c>
    </row>
    <row r="4" s="355" customFormat="1" ht="33" customHeight="1" spans="1:7">
      <c r="A4" s="173"/>
      <c r="B4" s="173"/>
      <c r="C4" s="362" t="s">
        <v>34</v>
      </c>
      <c r="D4" s="359" t="s">
        <v>35</v>
      </c>
      <c r="E4" s="363" t="s">
        <v>36</v>
      </c>
      <c r="F4" s="360"/>
      <c r="G4" s="364"/>
    </row>
    <row r="5" s="354" customFormat="1" ht="21.75" customHeight="1" spans="1:7">
      <c r="A5" s="365" t="s">
        <v>37</v>
      </c>
      <c r="B5" s="366">
        <f>B6+B22</f>
        <v>8703</v>
      </c>
      <c r="C5" s="367">
        <f>C6+C22</f>
        <v>11742</v>
      </c>
      <c r="D5" s="368">
        <f>D6+D22</f>
        <v>11792</v>
      </c>
      <c r="E5" s="369">
        <f>(D5/C5)*100</f>
        <v>100.425821836144</v>
      </c>
      <c r="F5" s="367">
        <f>IF(B5&lt;&gt;0,D5/B5*100,0)</f>
        <v>135.493507985752</v>
      </c>
      <c r="G5" s="370"/>
    </row>
    <row r="6" s="354" customFormat="1" ht="21.75" customHeight="1" spans="1:7">
      <c r="A6" s="371" t="s">
        <v>38</v>
      </c>
      <c r="B6" s="366">
        <f>SUM(B7:B21)</f>
        <v>7072</v>
      </c>
      <c r="C6" s="372">
        <f>SUM(C7:C21)</f>
        <v>9083</v>
      </c>
      <c r="D6" s="366">
        <f>SUM(D7:D21)</f>
        <v>9099</v>
      </c>
      <c r="E6" s="373">
        <f>(D6/C6)*100</f>
        <v>100.17615325333</v>
      </c>
      <c r="F6" s="372">
        <f>IF(B6&lt;&gt;0,D6/B6*100,0)</f>
        <v>128.662330316742</v>
      </c>
      <c r="G6" s="366"/>
    </row>
    <row r="7" s="354" customFormat="1" ht="21.75" customHeight="1" spans="1:7">
      <c r="A7" s="374" t="s">
        <v>39</v>
      </c>
      <c r="B7" s="375">
        <v>1825</v>
      </c>
      <c r="C7" s="375">
        <v>2300</v>
      </c>
      <c r="D7" s="366">
        <v>2291</v>
      </c>
      <c r="E7" s="373">
        <f>(D7/C7)*100</f>
        <v>99.6086956521739</v>
      </c>
      <c r="F7" s="372">
        <f t="shared" ref="F7:F23" si="0">IF(B7&lt;&gt;0,D7/B7*100,0)</f>
        <v>125.534246575342</v>
      </c>
      <c r="G7" s="370"/>
    </row>
    <row r="8" s="354" customFormat="1" ht="21.75" customHeight="1" spans="1:7">
      <c r="A8" s="374" t="s">
        <v>40</v>
      </c>
      <c r="B8" s="375">
        <v>372</v>
      </c>
      <c r="C8" s="375">
        <v>147</v>
      </c>
      <c r="D8" s="366">
        <v>148</v>
      </c>
      <c r="E8" s="373">
        <f t="shared" ref="E8:E41" si="1">(D8/C8)*100</f>
        <v>100.680272108844</v>
      </c>
      <c r="F8" s="372">
        <f t="shared" si="0"/>
        <v>39.7849462365591</v>
      </c>
      <c r="G8" s="370"/>
    </row>
    <row r="9" s="354" customFormat="1" ht="21.75" customHeight="1" spans="1:7">
      <c r="A9" s="374" t="s">
        <v>41</v>
      </c>
      <c r="B9" s="375">
        <v>153</v>
      </c>
      <c r="C9" s="375">
        <v>147</v>
      </c>
      <c r="D9" s="366">
        <v>155</v>
      </c>
      <c r="E9" s="373">
        <f t="shared" si="1"/>
        <v>105.442176870748</v>
      </c>
      <c r="F9" s="372">
        <f t="shared" si="0"/>
        <v>101.307189542484</v>
      </c>
      <c r="G9" s="370"/>
    </row>
    <row r="10" s="354" customFormat="1" ht="21.75" customHeight="1" spans="1:7">
      <c r="A10" s="374" t="s">
        <v>42</v>
      </c>
      <c r="B10" s="375">
        <v>415</v>
      </c>
      <c r="C10" s="375">
        <v>373</v>
      </c>
      <c r="D10" s="366">
        <v>379</v>
      </c>
      <c r="E10" s="373">
        <f t="shared" si="1"/>
        <v>101.608579088472</v>
      </c>
      <c r="F10" s="372">
        <f t="shared" si="0"/>
        <v>91.3253012048193</v>
      </c>
      <c r="G10" s="370"/>
    </row>
    <row r="11" s="354" customFormat="1" ht="21.75" customHeight="1" spans="1:7">
      <c r="A11" s="374" t="s">
        <v>43</v>
      </c>
      <c r="B11" s="375">
        <v>451</v>
      </c>
      <c r="C11" s="375">
        <v>373</v>
      </c>
      <c r="D11" s="376">
        <v>383</v>
      </c>
      <c r="E11" s="373">
        <f t="shared" si="1"/>
        <v>102.680965147453</v>
      </c>
      <c r="F11" s="372">
        <f t="shared" si="0"/>
        <v>84.9223946784922</v>
      </c>
      <c r="G11" s="370"/>
    </row>
    <row r="12" s="354" customFormat="1" ht="21.75" customHeight="1" spans="1:7">
      <c r="A12" s="374" t="s">
        <v>44</v>
      </c>
      <c r="B12" s="375">
        <v>1225</v>
      </c>
      <c r="C12" s="375">
        <v>1149</v>
      </c>
      <c r="D12" s="376">
        <v>1142</v>
      </c>
      <c r="E12" s="373">
        <f t="shared" si="1"/>
        <v>99.390774586597</v>
      </c>
      <c r="F12" s="372">
        <f t="shared" si="0"/>
        <v>93.2244897959184</v>
      </c>
      <c r="G12" s="370"/>
    </row>
    <row r="13" s="354" customFormat="1" ht="21.75" customHeight="1" spans="1:7">
      <c r="A13" s="374" t="s">
        <v>45</v>
      </c>
      <c r="B13" s="375">
        <v>501</v>
      </c>
      <c r="C13" s="375">
        <v>448</v>
      </c>
      <c r="D13" s="376">
        <v>459</v>
      </c>
      <c r="E13" s="373">
        <f t="shared" si="1"/>
        <v>102.455357142857</v>
      </c>
      <c r="F13" s="372">
        <f t="shared" si="0"/>
        <v>91.6167664670659</v>
      </c>
      <c r="G13" s="370"/>
    </row>
    <row r="14" s="354" customFormat="1" ht="21.75" customHeight="1" spans="1:7">
      <c r="A14" s="374" t="s">
        <v>46</v>
      </c>
      <c r="B14" s="375">
        <v>810</v>
      </c>
      <c r="C14" s="375">
        <v>767</v>
      </c>
      <c r="D14" s="376">
        <v>761</v>
      </c>
      <c r="E14" s="373">
        <f t="shared" si="1"/>
        <v>99.2177314211212</v>
      </c>
      <c r="F14" s="372">
        <f t="shared" si="0"/>
        <v>93.9506172839506</v>
      </c>
      <c r="G14" s="370"/>
    </row>
    <row r="15" s="354" customFormat="1" ht="21.75" customHeight="1" spans="1:7">
      <c r="A15" s="374" t="s">
        <v>47</v>
      </c>
      <c r="B15" s="375">
        <v>5</v>
      </c>
      <c r="C15" s="375">
        <v>269</v>
      </c>
      <c r="D15" s="376">
        <v>277</v>
      </c>
      <c r="E15" s="373">
        <f t="shared" si="1"/>
        <v>102.973977695167</v>
      </c>
      <c r="F15" s="372">
        <f t="shared" si="0"/>
        <v>5540</v>
      </c>
      <c r="G15" s="370"/>
    </row>
    <row r="16" s="354" customFormat="1" ht="21.75" customHeight="1" spans="1:7">
      <c r="A16" s="374" t="s">
        <v>48</v>
      </c>
      <c r="B16" s="375">
        <v>677</v>
      </c>
      <c r="C16" s="375">
        <v>877</v>
      </c>
      <c r="D16" s="376">
        <v>867</v>
      </c>
      <c r="E16" s="373">
        <f t="shared" si="1"/>
        <v>98.8597491448119</v>
      </c>
      <c r="F16" s="372">
        <f t="shared" si="0"/>
        <v>128.064992614476</v>
      </c>
      <c r="G16" s="370"/>
    </row>
    <row r="17" s="354" customFormat="1" ht="21.75" customHeight="1" spans="1:7">
      <c r="A17" s="374" t="s">
        <v>49</v>
      </c>
      <c r="B17" s="375">
        <v>37</v>
      </c>
      <c r="C17" s="375">
        <v>120</v>
      </c>
      <c r="D17" s="376">
        <v>114</v>
      </c>
      <c r="E17" s="373">
        <f t="shared" si="1"/>
        <v>95</v>
      </c>
      <c r="F17" s="372">
        <f t="shared" si="0"/>
        <v>308.108108108108</v>
      </c>
      <c r="G17" s="370"/>
    </row>
    <row r="18" s="354" customFormat="1" ht="21.75" customHeight="1" spans="1:7">
      <c r="A18" s="374" t="s">
        <v>50</v>
      </c>
      <c r="B18" s="375">
        <v>601</v>
      </c>
      <c r="C18" s="375">
        <v>2113</v>
      </c>
      <c r="D18" s="376">
        <v>2123</v>
      </c>
      <c r="E18" s="373">
        <f t="shared" si="1"/>
        <v>100.473260766682</v>
      </c>
      <c r="F18" s="372">
        <f t="shared" si="0"/>
        <v>353.24459234609</v>
      </c>
      <c r="G18" s="370"/>
    </row>
    <row r="19" s="354" customFormat="1" ht="21.75" customHeight="1" spans="1:7">
      <c r="A19" s="374" t="s">
        <v>51</v>
      </c>
      <c r="B19" s="375"/>
      <c r="C19" s="375"/>
      <c r="D19" s="376">
        <v>0</v>
      </c>
      <c r="E19" s="354">
        <v>0</v>
      </c>
      <c r="F19" s="377">
        <f t="shared" si="0"/>
        <v>0</v>
      </c>
      <c r="G19" s="370"/>
    </row>
    <row r="20" s="354" customFormat="1" ht="21.75" customHeight="1" spans="1:7">
      <c r="A20" s="374" t="s">
        <v>52</v>
      </c>
      <c r="B20" s="375">
        <v>0</v>
      </c>
      <c r="C20" s="375"/>
      <c r="D20" s="376"/>
      <c r="E20" s="354">
        <v>0</v>
      </c>
      <c r="F20" s="377">
        <f t="shared" si="0"/>
        <v>0</v>
      </c>
      <c r="G20" s="370"/>
    </row>
    <row r="21" s="354" customFormat="1" ht="21.75" customHeight="1" spans="1:7">
      <c r="A21" s="374" t="s">
        <v>53</v>
      </c>
      <c r="B21" s="375"/>
      <c r="C21" s="375"/>
      <c r="D21" s="376"/>
      <c r="E21" s="378">
        <v>0</v>
      </c>
      <c r="F21" s="377">
        <f t="shared" si="0"/>
        <v>0</v>
      </c>
      <c r="G21" s="370"/>
    </row>
    <row r="22" s="354" customFormat="1" ht="21.75" customHeight="1" spans="1:7">
      <c r="A22" s="379" t="s">
        <v>54</v>
      </c>
      <c r="B22" s="366">
        <f>SUM(B23:B30)</f>
        <v>1631</v>
      </c>
      <c r="C22" s="380">
        <f>SUM(C23:C30)</f>
        <v>2659</v>
      </c>
      <c r="D22" s="380">
        <f>SUM(D23:D30)</f>
        <v>2693</v>
      </c>
      <c r="E22" s="381">
        <f t="shared" si="1"/>
        <v>101.278676194058</v>
      </c>
      <c r="F22" s="378">
        <f t="shared" si="0"/>
        <v>165.113427345187</v>
      </c>
      <c r="G22" s="370"/>
    </row>
    <row r="23" s="354" customFormat="1" ht="21.75" customHeight="1" spans="1:7">
      <c r="A23" s="374" t="s">
        <v>55</v>
      </c>
      <c r="B23" s="375">
        <v>386</v>
      </c>
      <c r="C23" s="375">
        <v>346</v>
      </c>
      <c r="D23" s="375">
        <v>333</v>
      </c>
      <c r="E23" s="376">
        <f t="shared" si="1"/>
        <v>96.242774566474</v>
      </c>
      <c r="F23" s="378">
        <f t="shared" si="0"/>
        <v>86.2694300518135</v>
      </c>
      <c r="G23" s="382"/>
    </row>
    <row r="24" s="354" customFormat="1" ht="21.75" customHeight="1" spans="1:7">
      <c r="A24" s="374" t="s">
        <v>56</v>
      </c>
      <c r="B24" s="375">
        <v>525</v>
      </c>
      <c r="C24" s="375">
        <v>346</v>
      </c>
      <c r="D24" s="375">
        <v>371</v>
      </c>
      <c r="E24" s="376">
        <f t="shared" si="1"/>
        <v>107.225433526012</v>
      </c>
      <c r="F24" s="378">
        <f t="shared" ref="F24:F41" si="2">IF(B24&lt;&gt;0,D24/B24*100,0)</f>
        <v>70.6666666666667</v>
      </c>
      <c r="G24" s="370"/>
    </row>
    <row r="25" s="354" customFormat="1" ht="21.75" customHeight="1" spans="1:7">
      <c r="A25" s="374" t="s">
        <v>57</v>
      </c>
      <c r="B25" s="375">
        <v>504</v>
      </c>
      <c r="C25" s="375">
        <v>1530</v>
      </c>
      <c r="D25" s="375">
        <v>1536</v>
      </c>
      <c r="E25" s="376">
        <f t="shared" si="1"/>
        <v>100.392156862745</v>
      </c>
      <c r="F25" s="378">
        <f t="shared" si="2"/>
        <v>304.761904761905</v>
      </c>
      <c r="G25" s="370"/>
    </row>
    <row r="26" s="354" customFormat="1" ht="21.75" customHeight="1" spans="1:7">
      <c r="A26" s="374" t="s">
        <v>58</v>
      </c>
      <c r="B26" s="375"/>
      <c r="C26" s="375">
        <v>0</v>
      </c>
      <c r="D26" s="375">
        <v>0</v>
      </c>
      <c r="E26" s="376">
        <v>0</v>
      </c>
      <c r="F26" s="378">
        <f t="shared" si="2"/>
        <v>0</v>
      </c>
      <c r="G26" s="370"/>
    </row>
    <row r="27" s="354" customFormat="1" ht="21.75" customHeight="1" spans="1:7">
      <c r="A27" s="374" t="s">
        <v>59</v>
      </c>
      <c r="B27" s="375">
        <v>119</v>
      </c>
      <c r="C27" s="375">
        <v>318</v>
      </c>
      <c r="D27" s="375">
        <v>340</v>
      </c>
      <c r="E27" s="376">
        <f t="shared" si="1"/>
        <v>106.918238993711</v>
      </c>
      <c r="F27" s="378">
        <f t="shared" si="2"/>
        <v>285.714285714286</v>
      </c>
      <c r="G27" s="370"/>
    </row>
    <row r="28" s="354" customFormat="1" ht="21.75" customHeight="1" spans="1:7">
      <c r="A28" s="383" t="s">
        <v>60</v>
      </c>
      <c r="B28" s="375">
        <v>0</v>
      </c>
      <c r="C28" s="375">
        <v>0</v>
      </c>
      <c r="D28" s="375"/>
      <c r="E28" s="376" t="e">
        <f t="shared" si="1"/>
        <v>#DIV/0!</v>
      </c>
      <c r="F28" s="378">
        <f t="shared" si="2"/>
        <v>0</v>
      </c>
      <c r="G28" s="370"/>
    </row>
    <row r="29" s="354" customFormat="1" ht="21.75" customHeight="1" spans="1:7">
      <c r="A29" s="383" t="s">
        <v>61</v>
      </c>
      <c r="B29" s="375">
        <v>97</v>
      </c>
      <c r="C29" s="375">
        <v>119</v>
      </c>
      <c r="D29" s="375">
        <v>113</v>
      </c>
      <c r="E29" s="376">
        <f t="shared" si="1"/>
        <v>94.9579831932773</v>
      </c>
      <c r="F29" s="378">
        <f t="shared" si="2"/>
        <v>116.494845360825</v>
      </c>
      <c r="G29" s="370"/>
    </row>
    <row r="30" s="354" customFormat="1" ht="21.75" customHeight="1" spans="1:7">
      <c r="A30" s="374" t="s">
        <v>62</v>
      </c>
      <c r="B30" s="366"/>
      <c r="C30" s="375"/>
      <c r="D30" s="375"/>
      <c r="E30" s="376">
        <v>0</v>
      </c>
      <c r="F30" s="378">
        <f t="shared" si="2"/>
        <v>0</v>
      </c>
      <c r="G30" s="370"/>
    </row>
    <row r="31" s="354" customFormat="1" ht="21.75" customHeight="1" spans="1:7">
      <c r="A31" s="384" t="s">
        <v>63</v>
      </c>
      <c r="B31" s="385">
        <f t="shared" ref="B31:F31" si="3">SUM(B32:B37)</f>
        <v>77520</v>
      </c>
      <c r="C31" s="385">
        <f t="shared" si="3"/>
        <v>0</v>
      </c>
      <c r="D31" s="385">
        <f t="shared" si="3"/>
        <v>91719</v>
      </c>
      <c r="E31" s="376"/>
      <c r="F31" s="378">
        <f t="shared" si="2"/>
        <v>118.316563467492</v>
      </c>
      <c r="G31" s="366"/>
    </row>
    <row r="32" s="354" customFormat="1" ht="21.75" customHeight="1" spans="1:7">
      <c r="A32" s="386" t="s">
        <v>64</v>
      </c>
      <c r="B32" s="385">
        <v>58652</v>
      </c>
      <c r="C32" s="385"/>
      <c r="D32" s="385">
        <v>62506</v>
      </c>
      <c r="E32" s="376"/>
      <c r="F32" s="378">
        <f t="shared" si="2"/>
        <v>106.570960922049</v>
      </c>
      <c r="G32" s="366"/>
    </row>
    <row r="33" s="354" customFormat="1" ht="21.75" customHeight="1" spans="1:7">
      <c r="A33" s="387" t="s">
        <v>65</v>
      </c>
      <c r="B33" s="366">
        <v>5900</v>
      </c>
      <c r="C33" s="366"/>
      <c r="D33" s="366">
        <v>20940</v>
      </c>
      <c r="E33" s="376"/>
      <c r="F33" s="378">
        <f t="shared" si="2"/>
        <v>354.915254237288</v>
      </c>
      <c r="G33" s="366"/>
    </row>
    <row r="34" s="354" customFormat="1" ht="21.75" customHeight="1" spans="1:7">
      <c r="A34" s="386" t="s">
        <v>66</v>
      </c>
      <c r="B34" s="366"/>
      <c r="C34" s="366"/>
      <c r="D34" s="366"/>
      <c r="E34" s="376"/>
      <c r="F34" s="378">
        <f t="shared" si="2"/>
        <v>0</v>
      </c>
      <c r="G34" s="366"/>
    </row>
    <row r="35" s="354" customFormat="1" ht="21.75" customHeight="1" spans="1:7">
      <c r="A35" s="386" t="s">
        <v>67</v>
      </c>
      <c r="B35" s="366">
        <v>7451</v>
      </c>
      <c r="C35" s="366"/>
      <c r="D35" s="366">
        <v>2105</v>
      </c>
      <c r="E35" s="376"/>
      <c r="F35" s="378">
        <f t="shared" si="2"/>
        <v>28.2512414441015</v>
      </c>
      <c r="G35" s="366"/>
    </row>
    <row r="36" s="354" customFormat="1" ht="21.75" customHeight="1" spans="1:7">
      <c r="A36" s="386" t="s">
        <v>68</v>
      </c>
      <c r="B36" s="366">
        <v>5517</v>
      </c>
      <c r="C36" s="366"/>
      <c r="D36" s="366">
        <v>6165</v>
      </c>
      <c r="E36" s="376"/>
      <c r="F36" s="378">
        <f t="shared" si="2"/>
        <v>111.745513866232</v>
      </c>
      <c r="G36" s="366"/>
    </row>
    <row r="37" s="354" customFormat="1" ht="21.75" customHeight="1" spans="1:7">
      <c r="A37" s="386" t="s">
        <v>69</v>
      </c>
      <c r="B37" s="366"/>
      <c r="C37" s="366"/>
      <c r="D37" s="366">
        <v>3</v>
      </c>
      <c r="E37" s="376">
        <v>0</v>
      </c>
      <c r="F37" s="378">
        <f t="shared" si="2"/>
        <v>0</v>
      </c>
      <c r="G37" s="366"/>
    </row>
    <row r="38" s="354" customFormat="1" ht="21.75" customHeight="1" spans="1:7">
      <c r="A38" s="386"/>
      <c r="B38" s="366"/>
      <c r="C38" s="366"/>
      <c r="D38" s="366"/>
      <c r="E38" s="376">
        <v>0</v>
      </c>
      <c r="F38" s="378">
        <f t="shared" si="2"/>
        <v>0</v>
      </c>
      <c r="G38" s="366"/>
    </row>
    <row r="39" s="354" customFormat="1" ht="21.75" customHeight="1" spans="1:7">
      <c r="A39" s="386"/>
      <c r="B39" s="366"/>
      <c r="C39" s="366"/>
      <c r="D39" s="366"/>
      <c r="E39" s="376">
        <v>0</v>
      </c>
      <c r="F39" s="378">
        <f t="shared" si="2"/>
        <v>0</v>
      </c>
      <c r="G39" s="388"/>
    </row>
    <row r="40" s="356" customFormat="1" ht="21.75" customHeight="1" spans="1:7">
      <c r="A40" s="386"/>
      <c r="B40" s="366"/>
      <c r="C40" s="366"/>
      <c r="D40" s="366"/>
      <c r="E40" s="376">
        <v>0</v>
      </c>
      <c r="F40" s="378">
        <f t="shared" si="2"/>
        <v>0</v>
      </c>
      <c r="G40" s="388"/>
    </row>
    <row r="41" s="356" customFormat="1" ht="21.75" customHeight="1" spans="1:7">
      <c r="A41" s="389" t="s">
        <v>70</v>
      </c>
      <c r="B41" s="390">
        <f>B5+B31</f>
        <v>86223</v>
      </c>
      <c r="C41" s="390"/>
      <c r="D41" s="390">
        <f>D5+D31</f>
        <v>103511</v>
      </c>
      <c r="E41" s="391">
        <v>0</v>
      </c>
      <c r="F41" s="392">
        <f t="shared" si="2"/>
        <v>120.050334597497</v>
      </c>
      <c r="G41" s="393"/>
    </row>
    <row r="42" s="356" customFormat="1" ht="21.75" customHeight="1" spans="1:7">
      <c r="A42" s="354"/>
      <c r="B42" s="354"/>
      <c r="C42" s="354"/>
      <c r="D42" s="354"/>
      <c r="E42" s="354"/>
      <c r="F42" s="354"/>
      <c r="G42" s="394"/>
    </row>
    <row r="43" s="356" customFormat="1" ht="21.75" customHeight="1" spans="1:7">
      <c r="A43" s="354"/>
      <c r="B43" s="354"/>
      <c r="C43" s="354"/>
      <c r="D43" s="354"/>
      <c r="E43" s="354"/>
      <c r="F43" s="354"/>
      <c r="G43" s="394"/>
    </row>
    <row r="44" s="356" customFormat="1" ht="21.75" customHeight="1" spans="7:7">
      <c r="G44" s="394"/>
    </row>
    <row r="45" s="356" customFormat="1" ht="21.6" customHeight="1" spans="7:7">
      <c r="G45" s="378"/>
    </row>
    <row r="46" s="356" customFormat="1" ht="21.6" customHeight="1" spans="7:7">
      <c r="G46" s="354"/>
    </row>
    <row r="47" s="356" customFormat="1" ht="21.6" customHeight="1" spans="7:7">
      <c r="G47" s="354"/>
    </row>
    <row r="48" s="356" customFormat="1" ht="21.6" customHeight="1"/>
    <row r="49" s="356" customFormat="1" ht="21.6" customHeight="1" spans="1:6">
      <c r="A49" s="357"/>
      <c r="B49" s="357"/>
      <c r="C49" s="357"/>
      <c r="D49" s="357"/>
      <c r="E49" s="357"/>
      <c r="F49" s="357"/>
    </row>
    <row r="50" s="356" customFormat="1" ht="21.6" customHeight="1" spans="1:6">
      <c r="A50" s="357"/>
      <c r="B50" s="357"/>
      <c r="C50" s="357"/>
      <c r="D50" s="357"/>
      <c r="E50" s="357"/>
      <c r="F50" s="357"/>
    </row>
    <row r="51" s="356" customFormat="1" ht="21.6" customHeight="1" spans="1:6">
      <c r="A51" s="357"/>
      <c r="B51" s="357"/>
      <c r="C51" s="357"/>
      <c r="D51" s="357"/>
      <c r="E51" s="357"/>
      <c r="F51" s="357"/>
    </row>
    <row r="52" ht="21.6" customHeight="1" spans="7:7">
      <c r="G52" s="356"/>
    </row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  <row r="84" ht="21.6" customHeight="1"/>
  </sheetData>
  <mergeCells count="7">
    <mergeCell ref="A1:G1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" orientation="portrait" useFirstPageNumber="1" horizontalDpi="600" verticalDpi="600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J39"/>
  <sheetViews>
    <sheetView showZeros="0" zoomScaleSheetLayoutView="60" workbookViewId="0">
      <pane xSplit="1" ySplit="4" topLeftCell="D5" activePane="bottomRight" state="frozen"/>
      <selection/>
      <selection pane="topRight"/>
      <selection pane="bottomLeft"/>
      <selection pane="bottomRight" activeCell="S18" sqref="S18"/>
    </sheetView>
  </sheetViews>
  <sheetFormatPr defaultColWidth="9" defaultRowHeight="14.25"/>
  <cols>
    <col min="1" max="1" width="35.625" style="330" customWidth="1"/>
    <col min="2" max="2" width="10.5" style="330" hidden="1" customWidth="1"/>
    <col min="3" max="3" width="10.5" style="330" customWidth="1"/>
    <col min="4" max="4" width="8.625" style="330" customWidth="1"/>
    <col min="5" max="5" width="10.5" style="330"/>
    <col min="6" max="6" width="9.25" style="330" customWidth="1"/>
    <col min="7" max="8" width="8.625" style="330" customWidth="1"/>
    <col min="9" max="16384" width="9" style="330"/>
  </cols>
  <sheetData>
    <row r="1" s="327" customFormat="1" ht="36" customHeight="1" spans="1:8">
      <c r="A1" s="331" t="s">
        <v>71</v>
      </c>
      <c r="B1" s="331"/>
      <c r="C1" s="331"/>
      <c r="D1" s="331"/>
      <c r="E1" s="331"/>
      <c r="F1" s="331"/>
      <c r="G1" s="331"/>
      <c r="H1" s="331"/>
    </row>
    <row r="2" s="328" customFormat="1" ht="15" customHeight="1" spans="7:8">
      <c r="G2" s="332" t="s">
        <v>28</v>
      </c>
      <c r="H2" s="333"/>
    </row>
    <row r="3" s="329" customFormat="1" ht="18" customHeight="1" spans="1:8">
      <c r="A3" s="334" t="s">
        <v>29</v>
      </c>
      <c r="B3" s="335" t="s">
        <v>72</v>
      </c>
      <c r="C3" s="335" t="s">
        <v>30</v>
      </c>
      <c r="D3" s="336" t="s">
        <v>73</v>
      </c>
      <c r="E3" s="336"/>
      <c r="F3" s="336"/>
      <c r="G3" s="336" t="s">
        <v>74</v>
      </c>
      <c r="H3" s="337" t="s">
        <v>33</v>
      </c>
    </row>
    <row r="4" s="329" customFormat="1" ht="33" customHeight="1" spans="1:8">
      <c r="A4" s="338"/>
      <c r="B4" s="339"/>
      <c r="C4" s="339"/>
      <c r="D4" s="340" t="s">
        <v>34</v>
      </c>
      <c r="E4" s="341" t="s">
        <v>35</v>
      </c>
      <c r="F4" s="341" t="s">
        <v>36</v>
      </c>
      <c r="G4" s="342"/>
      <c r="H4" s="339"/>
    </row>
    <row r="5" s="328" customFormat="1" ht="18.6" customHeight="1" spans="1:8">
      <c r="A5" s="343" t="s">
        <v>75</v>
      </c>
      <c r="B5" s="243">
        <f>SUM(B6:B28)</f>
        <v>69535</v>
      </c>
      <c r="C5" s="243">
        <f>SUM(C6:C28)</f>
        <v>78237</v>
      </c>
      <c r="D5" s="243">
        <f>SUM(D6:D28)</f>
        <v>80914</v>
      </c>
      <c r="E5" s="243">
        <f>SUM(E6:E28)</f>
        <v>78262</v>
      </c>
      <c r="F5" s="243">
        <f>(E5/D5)*100</f>
        <v>96.7224460538349</v>
      </c>
      <c r="G5" s="243">
        <f>IF(B5&lt;&gt;0,E5/B5*100,0)</f>
        <v>112.550514129575</v>
      </c>
      <c r="H5" s="344"/>
    </row>
    <row r="6" s="328" customFormat="1" ht="18.6" customHeight="1" spans="1:8">
      <c r="A6" s="242" t="s">
        <v>76</v>
      </c>
      <c r="B6" s="243">
        <v>11799</v>
      </c>
      <c r="C6" s="243">
        <v>16215</v>
      </c>
      <c r="D6" s="243">
        <v>13535</v>
      </c>
      <c r="E6" s="243">
        <v>14942</v>
      </c>
      <c r="F6" s="243">
        <f>(E6/D6)*100</f>
        <v>110.395271518286</v>
      </c>
      <c r="G6" s="243">
        <f>IF(B6&lt;&gt;0,E6/B6*100,0)</f>
        <v>126.637850665311</v>
      </c>
      <c r="H6" s="344"/>
    </row>
    <row r="7" s="328" customFormat="1" ht="18.6" customHeight="1" spans="1:8">
      <c r="A7" s="242" t="s">
        <v>77</v>
      </c>
      <c r="B7" s="243"/>
      <c r="C7" s="243">
        <v>175</v>
      </c>
      <c r="D7" s="243">
        <v>199</v>
      </c>
      <c r="E7" s="243">
        <v>199</v>
      </c>
      <c r="F7" s="243"/>
      <c r="G7" s="243">
        <f t="shared" ref="G7:G37" si="0">IF(B7&lt;&gt;0,E7/B7*100,0)</f>
        <v>0</v>
      </c>
      <c r="H7" s="344"/>
    </row>
    <row r="8" s="328" customFormat="1" ht="18.6" customHeight="1" spans="1:8">
      <c r="A8" s="242" t="s">
        <v>78</v>
      </c>
      <c r="B8" s="243">
        <v>1544</v>
      </c>
      <c r="C8" s="243">
        <v>1629</v>
      </c>
      <c r="D8" s="243">
        <v>1436</v>
      </c>
      <c r="E8" s="243">
        <v>1680</v>
      </c>
      <c r="F8" s="243">
        <f t="shared" ref="F7:F37" si="1">(E8/D8)*100</f>
        <v>116.991643454039</v>
      </c>
      <c r="G8" s="243">
        <f t="shared" si="0"/>
        <v>108.80829015544</v>
      </c>
      <c r="H8" s="344"/>
    </row>
    <row r="9" s="328" customFormat="1" ht="18.6" customHeight="1" spans="1:8">
      <c r="A9" s="242" t="s">
        <v>79</v>
      </c>
      <c r="B9" s="243">
        <v>9004</v>
      </c>
      <c r="C9" s="243">
        <v>10391</v>
      </c>
      <c r="D9" s="243">
        <v>10450</v>
      </c>
      <c r="E9" s="243">
        <v>10642</v>
      </c>
      <c r="F9" s="243">
        <f t="shared" si="1"/>
        <v>101.837320574163</v>
      </c>
      <c r="G9" s="243">
        <f t="shared" si="0"/>
        <v>118.191914704576</v>
      </c>
      <c r="H9" s="344"/>
    </row>
    <row r="10" s="328" customFormat="1" ht="18.6" customHeight="1" spans="1:8">
      <c r="A10" s="242" t="s">
        <v>80</v>
      </c>
      <c r="B10" s="243">
        <v>132</v>
      </c>
      <c r="C10" s="243">
        <v>68</v>
      </c>
      <c r="D10" s="243">
        <v>281</v>
      </c>
      <c r="E10" s="243">
        <v>284</v>
      </c>
      <c r="F10" s="243">
        <f t="shared" si="1"/>
        <v>101.067615658363</v>
      </c>
      <c r="G10" s="243">
        <f t="shared" si="0"/>
        <v>215.151515151515</v>
      </c>
      <c r="H10" s="344"/>
    </row>
    <row r="11" s="328" customFormat="1" ht="18.6" customHeight="1" spans="1:8">
      <c r="A11" s="242" t="s">
        <v>81</v>
      </c>
      <c r="B11" s="243">
        <v>1351</v>
      </c>
      <c r="C11" s="243">
        <v>1217</v>
      </c>
      <c r="D11" s="243">
        <v>1147</v>
      </c>
      <c r="E11" s="243">
        <v>1193</v>
      </c>
      <c r="F11" s="243">
        <f t="shared" si="1"/>
        <v>104.010462074978</v>
      </c>
      <c r="G11" s="243">
        <f t="shared" si="0"/>
        <v>88.3049592894153</v>
      </c>
      <c r="H11" s="344"/>
    </row>
    <row r="12" s="328" customFormat="1" ht="18.6" customHeight="1" spans="1:10">
      <c r="A12" s="242" t="s">
        <v>82</v>
      </c>
      <c r="B12" s="243">
        <v>17681</v>
      </c>
      <c r="C12" s="243">
        <v>18987</v>
      </c>
      <c r="D12" s="243">
        <v>20894</v>
      </c>
      <c r="E12" s="243">
        <v>20803</v>
      </c>
      <c r="F12" s="243">
        <f t="shared" si="1"/>
        <v>99.5644682684024</v>
      </c>
      <c r="G12" s="243">
        <f t="shared" si="0"/>
        <v>117.65737232057</v>
      </c>
      <c r="H12" s="344"/>
      <c r="J12" s="328">
        <f>D5-80914</f>
        <v>0</v>
      </c>
    </row>
    <row r="13" s="328" customFormat="1" ht="18.6" customHeight="1" spans="1:8">
      <c r="A13" s="244" t="s">
        <v>83</v>
      </c>
      <c r="B13" s="243">
        <v>6308</v>
      </c>
      <c r="C13" s="243">
        <v>4981</v>
      </c>
      <c r="D13" s="243">
        <v>4543</v>
      </c>
      <c r="E13" s="243">
        <v>4739</v>
      </c>
      <c r="F13" s="243">
        <f t="shared" si="1"/>
        <v>104.314329738059</v>
      </c>
      <c r="G13" s="243">
        <f t="shared" si="0"/>
        <v>75.1268230818009</v>
      </c>
      <c r="H13" s="344"/>
    </row>
    <row r="14" s="328" customFormat="1" ht="18.6" customHeight="1" spans="1:8">
      <c r="A14" s="242" t="s">
        <v>84</v>
      </c>
      <c r="B14" s="243">
        <v>350</v>
      </c>
      <c r="C14" s="243">
        <v>1925</v>
      </c>
      <c r="D14" s="243">
        <v>9266</v>
      </c>
      <c r="E14" s="243">
        <v>4268</v>
      </c>
      <c r="F14" s="243">
        <f t="shared" si="1"/>
        <v>46.0608676883229</v>
      </c>
      <c r="G14" s="243">
        <f t="shared" si="0"/>
        <v>1219.42857142857</v>
      </c>
      <c r="H14" s="344"/>
    </row>
    <row r="15" s="328" customFormat="1" ht="18.6" customHeight="1" spans="1:8">
      <c r="A15" s="242" t="s">
        <v>85</v>
      </c>
      <c r="B15" s="243">
        <v>12572</v>
      </c>
      <c r="C15" s="243">
        <v>9854</v>
      </c>
      <c r="D15" s="243">
        <v>9115</v>
      </c>
      <c r="E15" s="243">
        <v>9517</v>
      </c>
      <c r="F15" s="243">
        <f t="shared" si="1"/>
        <v>104.410312671421</v>
      </c>
      <c r="G15" s="243">
        <f t="shared" si="0"/>
        <v>75.6999681832644</v>
      </c>
      <c r="H15" s="344"/>
    </row>
    <row r="16" s="328" customFormat="1" ht="18.6" customHeight="1" spans="1:8">
      <c r="A16" s="242" t="s">
        <v>86</v>
      </c>
      <c r="B16" s="243">
        <v>5884</v>
      </c>
      <c r="C16" s="243">
        <v>9359</v>
      </c>
      <c r="D16" s="243">
        <v>6196</v>
      </c>
      <c r="E16" s="243">
        <v>6709</v>
      </c>
      <c r="F16" s="243">
        <f t="shared" si="1"/>
        <v>108.27953518399</v>
      </c>
      <c r="G16" s="243">
        <f t="shared" si="0"/>
        <v>114.021074099252</v>
      </c>
      <c r="H16" s="344"/>
    </row>
    <row r="17" s="328" customFormat="1" ht="18.6" customHeight="1" spans="1:8">
      <c r="A17" s="242" t="s">
        <v>87</v>
      </c>
      <c r="B17" s="243">
        <v>446</v>
      </c>
      <c r="C17" s="243">
        <v>341</v>
      </c>
      <c r="D17" s="243">
        <v>198</v>
      </c>
      <c r="E17" s="243">
        <v>196</v>
      </c>
      <c r="F17" s="243">
        <f t="shared" si="1"/>
        <v>98.989898989899</v>
      </c>
      <c r="G17" s="243">
        <f t="shared" si="0"/>
        <v>43.9461883408072</v>
      </c>
      <c r="H17" s="344"/>
    </row>
    <row r="18" s="328" customFormat="1" ht="18.6" customHeight="1" spans="1:8">
      <c r="A18" s="242" t="s">
        <v>88</v>
      </c>
      <c r="B18" s="243">
        <v>131</v>
      </c>
      <c r="C18" s="243">
        <v>70</v>
      </c>
      <c r="D18" s="243">
        <v>120</v>
      </c>
      <c r="E18" s="243">
        <v>120</v>
      </c>
      <c r="F18" s="243">
        <f t="shared" si="1"/>
        <v>100</v>
      </c>
      <c r="G18" s="243">
        <f t="shared" si="0"/>
        <v>91.6030534351145</v>
      </c>
      <c r="H18" s="344"/>
    </row>
    <row r="19" s="328" customFormat="1" ht="18.6" customHeight="1" spans="1:8">
      <c r="A19" s="242" t="s">
        <v>89</v>
      </c>
      <c r="B19" s="243">
        <v>60</v>
      </c>
      <c r="C19" s="243">
        <v>79</v>
      </c>
      <c r="D19" s="243">
        <v>165</v>
      </c>
      <c r="E19" s="243">
        <v>168</v>
      </c>
      <c r="F19" s="243">
        <f t="shared" si="1"/>
        <v>101.818181818182</v>
      </c>
      <c r="G19" s="243">
        <f t="shared" si="0"/>
        <v>280</v>
      </c>
      <c r="H19" s="344"/>
    </row>
    <row r="20" s="328" customFormat="1" ht="18.6" customHeight="1" spans="1:8">
      <c r="A20" s="242" t="s">
        <v>90</v>
      </c>
      <c r="B20" s="243"/>
      <c r="C20" s="243"/>
      <c r="D20" s="243"/>
      <c r="E20" s="243">
        <v>0</v>
      </c>
      <c r="F20" s="243">
        <v>0</v>
      </c>
      <c r="G20" s="243">
        <f t="shared" si="0"/>
        <v>0</v>
      </c>
      <c r="H20" s="344"/>
    </row>
    <row r="21" s="328" customFormat="1" ht="18.6" customHeight="1" spans="1:8">
      <c r="A21" s="242" t="s">
        <v>91</v>
      </c>
      <c r="B21" s="243"/>
      <c r="C21" s="243"/>
      <c r="D21" s="243"/>
      <c r="E21" s="243">
        <v>0</v>
      </c>
      <c r="F21" s="243">
        <v>0</v>
      </c>
      <c r="G21" s="243">
        <f t="shared" si="0"/>
        <v>0</v>
      </c>
      <c r="H21" s="344"/>
    </row>
    <row r="22" s="328" customFormat="1" ht="18.6" customHeight="1" spans="1:8">
      <c r="A22" s="244" t="s">
        <v>92</v>
      </c>
      <c r="B22" s="243">
        <v>484</v>
      </c>
      <c r="C22" s="243">
        <v>486</v>
      </c>
      <c r="D22" s="243">
        <v>451</v>
      </c>
      <c r="E22" s="243">
        <v>540</v>
      </c>
      <c r="F22" s="243">
        <f t="shared" si="1"/>
        <v>119.733924611973</v>
      </c>
      <c r="G22" s="243">
        <f t="shared" si="0"/>
        <v>111.570247933884</v>
      </c>
      <c r="H22" s="344"/>
    </row>
    <row r="23" s="328" customFormat="1" ht="18.6" customHeight="1" spans="1:8">
      <c r="A23" s="242" t="s">
        <v>93</v>
      </c>
      <c r="B23" s="243">
        <v>285</v>
      </c>
      <c r="C23" s="243">
        <v>667</v>
      </c>
      <c r="D23" s="243">
        <v>418</v>
      </c>
      <c r="E23" s="243">
        <v>418</v>
      </c>
      <c r="F23" s="243">
        <f t="shared" si="1"/>
        <v>100</v>
      </c>
      <c r="G23" s="243">
        <f t="shared" si="0"/>
        <v>146.666666666667</v>
      </c>
      <c r="H23" s="344"/>
    </row>
    <row r="24" s="328" customFormat="1" ht="18.6" customHeight="1" spans="1:8">
      <c r="A24" s="244" t="s">
        <v>94</v>
      </c>
      <c r="B24" s="243">
        <v>1171</v>
      </c>
      <c r="C24" s="243">
        <v>1306</v>
      </c>
      <c r="D24" s="243">
        <v>1133</v>
      </c>
      <c r="E24" s="243">
        <v>1269</v>
      </c>
      <c r="F24" s="243">
        <f t="shared" si="1"/>
        <v>112.003530450132</v>
      </c>
      <c r="G24" s="243">
        <f t="shared" si="0"/>
        <v>108.368915456874</v>
      </c>
      <c r="H24" s="344"/>
    </row>
    <row r="25" s="328" customFormat="1" ht="18.6" customHeight="1" spans="1:8">
      <c r="A25" s="244" t="s">
        <v>95</v>
      </c>
      <c r="B25" s="243"/>
      <c r="C25" s="243">
        <v>0</v>
      </c>
      <c r="D25" s="243">
        <v>785</v>
      </c>
      <c r="E25" s="243"/>
      <c r="F25" s="243"/>
      <c r="G25" s="243"/>
      <c r="H25" s="344"/>
    </row>
    <row r="26" s="328" customFormat="1" ht="18.6" customHeight="1" spans="1:8">
      <c r="A26" s="242" t="s">
        <v>96</v>
      </c>
      <c r="B26" s="243"/>
      <c r="C26" s="243"/>
      <c r="D26" s="243"/>
      <c r="E26" s="243">
        <v>0</v>
      </c>
      <c r="F26" s="243"/>
      <c r="G26" s="243">
        <f t="shared" ref="G26:G38" si="2">IF(B26&lt;&gt;0,E26/B26*100,0)</f>
        <v>0</v>
      </c>
      <c r="H26" s="344"/>
    </row>
    <row r="27" s="328" customFormat="1" ht="18.6" customHeight="1" spans="1:8">
      <c r="A27" s="242" t="s">
        <v>97</v>
      </c>
      <c r="B27" s="243">
        <v>328</v>
      </c>
      <c r="C27" s="243">
        <v>482</v>
      </c>
      <c r="D27" s="243">
        <v>558</v>
      </c>
      <c r="E27" s="243">
        <v>558</v>
      </c>
      <c r="F27" s="243">
        <f>(E27/D27)*100</f>
        <v>100</v>
      </c>
      <c r="G27" s="243">
        <f t="shared" si="2"/>
        <v>170.121951219512</v>
      </c>
      <c r="H27" s="345"/>
    </row>
    <row r="28" s="328" customFormat="1" ht="18.6" customHeight="1" spans="1:8">
      <c r="A28" s="242" t="s">
        <v>98</v>
      </c>
      <c r="B28" s="243">
        <v>5</v>
      </c>
      <c r="C28" s="243">
        <v>5</v>
      </c>
      <c r="D28" s="243">
        <v>24</v>
      </c>
      <c r="E28" s="243">
        <v>17</v>
      </c>
      <c r="F28" s="243"/>
      <c r="G28" s="243">
        <f t="shared" si="2"/>
        <v>340</v>
      </c>
      <c r="H28" s="344"/>
    </row>
    <row r="29" s="328" customFormat="1" ht="18.6" customHeight="1" spans="1:8">
      <c r="A29" s="346" t="s">
        <v>99</v>
      </c>
      <c r="B29" s="243">
        <f>B30+B31+B32+B33+B35+B36+B37</f>
        <v>6793</v>
      </c>
      <c r="C29" s="243">
        <f>SUM(C30:C37)</f>
        <v>7986</v>
      </c>
      <c r="D29" s="243"/>
      <c r="E29" s="243">
        <f>SUM(E30:E37)</f>
        <v>25249</v>
      </c>
      <c r="F29" s="243">
        <v>0</v>
      </c>
      <c r="G29" s="243">
        <f t="shared" si="2"/>
        <v>371.691447077874</v>
      </c>
      <c r="H29" s="344"/>
    </row>
    <row r="30" s="328" customFormat="1" ht="18.6" customHeight="1" spans="1:8">
      <c r="A30" s="346" t="s">
        <v>100</v>
      </c>
      <c r="B30" s="243">
        <v>484</v>
      </c>
      <c r="C30" s="243">
        <v>364</v>
      </c>
      <c r="D30" s="243"/>
      <c r="E30" s="243">
        <v>303</v>
      </c>
      <c r="F30" s="243">
        <v>0</v>
      </c>
      <c r="G30" s="243">
        <f t="shared" si="2"/>
        <v>62.603305785124</v>
      </c>
      <c r="H30" s="344"/>
    </row>
    <row r="31" s="328" customFormat="1" ht="18.6" customHeight="1" spans="1:8">
      <c r="A31" s="347" t="s">
        <v>101</v>
      </c>
      <c r="B31" s="243"/>
      <c r="C31" s="243"/>
      <c r="D31" s="243"/>
      <c r="E31" s="243"/>
      <c r="F31" s="243">
        <v>0</v>
      </c>
      <c r="G31" s="243">
        <f t="shared" si="2"/>
        <v>0</v>
      </c>
      <c r="H31" s="344"/>
    </row>
    <row r="32" s="328" customFormat="1" ht="18.6" customHeight="1" spans="1:8">
      <c r="A32" s="347" t="s">
        <v>102</v>
      </c>
      <c r="B32" s="243"/>
      <c r="C32" s="243"/>
      <c r="D32" s="243"/>
      <c r="E32" s="243"/>
      <c r="F32" s="243">
        <v>0</v>
      </c>
      <c r="G32" s="243">
        <f t="shared" si="2"/>
        <v>0</v>
      </c>
      <c r="H32" s="348"/>
    </row>
    <row r="33" s="328" customFormat="1" ht="18.6" customHeight="1" spans="1:8">
      <c r="A33" s="347" t="s">
        <v>103</v>
      </c>
      <c r="B33" s="243">
        <v>792</v>
      </c>
      <c r="C33" s="243">
        <v>1454</v>
      </c>
      <c r="D33" s="243"/>
      <c r="E33" s="243">
        <v>3692</v>
      </c>
      <c r="F33" s="243">
        <v>0</v>
      </c>
      <c r="G33" s="243">
        <f t="shared" si="2"/>
        <v>466.161616161616</v>
      </c>
      <c r="H33" s="348"/>
    </row>
    <row r="34" s="328" customFormat="1" ht="18.6" customHeight="1" spans="1:8">
      <c r="A34" s="347" t="s">
        <v>104</v>
      </c>
      <c r="B34" s="243"/>
      <c r="C34" s="243"/>
      <c r="D34" s="243"/>
      <c r="E34" s="243">
        <v>3363</v>
      </c>
      <c r="F34" s="243"/>
      <c r="G34" s="243"/>
      <c r="H34" s="348"/>
    </row>
    <row r="35" s="328" customFormat="1" ht="18.6" customHeight="1" spans="1:8">
      <c r="A35" s="347" t="s">
        <v>105</v>
      </c>
      <c r="B35" s="243"/>
      <c r="C35" s="243"/>
      <c r="D35" s="243"/>
      <c r="E35" s="243"/>
      <c r="F35" s="243">
        <v>0</v>
      </c>
      <c r="G35" s="243">
        <f>IF(B35&lt;&gt;0,E35/B35*100,0)</f>
        <v>0</v>
      </c>
      <c r="H35" s="348"/>
    </row>
    <row r="36" s="328" customFormat="1" ht="18.6" customHeight="1" spans="1:8">
      <c r="A36" s="347" t="s">
        <v>106</v>
      </c>
      <c r="B36" s="243">
        <v>5517</v>
      </c>
      <c r="C36" s="243">
        <v>6165</v>
      </c>
      <c r="D36" s="243"/>
      <c r="E36" s="243">
        <v>16814</v>
      </c>
      <c r="F36" s="243">
        <v>0</v>
      </c>
      <c r="G36" s="243">
        <f>IF(B36&lt;&gt;0,E36/B36*100,0)</f>
        <v>304.767083559906</v>
      </c>
      <c r="H36" s="348"/>
    </row>
    <row r="37" s="328" customFormat="1" ht="18.6" customHeight="1" spans="1:8">
      <c r="A37" s="347" t="s">
        <v>107</v>
      </c>
      <c r="B37" s="243"/>
      <c r="C37" s="243">
        <v>3</v>
      </c>
      <c r="D37" s="243"/>
      <c r="E37" s="243">
        <v>1077</v>
      </c>
      <c r="F37" s="243">
        <v>0</v>
      </c>
      <c r="G37" s="243">
        <f>IF(B37&lt;&gt;0,E37/B37*100,0)</f>
        <v>0</v>
      </c>
      <c r="H37" s="348"/>
    </row>
    <row r="38" s="328" customFormat="1" ht="18.6" customHeight="1" spans="1:8">
      <c r="A38" s="347"/>
      <c r="B38" s="349"/>
      <c r="C38" s="349"/>
      <c r="D38" s="349"/>
      <c r="E38" s="349"/>
      <c r="F38" s="243">
        <v>0</v>
      </c>
      <c r="G38" s="243">
        <f>IF(B38&lt;&gt;0,E38/B38*100,0)</f>
        <v>0</v>
      </c>
      <c r="H38" s="348"/>
    </row>
    <row r="39" spans="1:8">
      <c r="A39" s="350" t="s">
        <v>108</v>
      </c>
      <c r="B39" s="351">
        <f>B5+B29</f>
        <v>76328</v>
      </c>
      <c r="C39" s="351">
        <f>C5+C29</f>
        <v>86223</v>
      </c>
      <c r="D39" s="351"/>
      <c r="E39" s="351">
        <f>E5+E29</f>
        <v>103511</v>
      </c>
      <c r="F39" s="246">
        <v>0</v>
      </c>
      <c r="G39" s="246">
        <f>IF(B39&lt;&gt;0,E39/B39*100,0)</f>
        <v>135.613405303427</v>
      </c>
      <c r="H39" s="352"/>
    </row>
  </sheetData>
  <mergeCells count="8">
    <mergeCell ref="A1:H1"/>
    <mergeCell ref="G2:H2"/>
    <mergeCell ref="D3:F3"/>
    <mergeCell ref="A3:A4"/>
    <mergeCell ref="B3:B4"/>
    <mergeCell ref="C3:C4"/>
    <mergeCell ref="G3:G4"/>
    <mergeCell ref="H3:H4"/>
  </mergeCells>
  <printOptions horizontalCentered="1"/>
  <pageMargins left="0.79" right="0.79" top="0.98" bottom="0.98" header="0.12" footer="0.79"/>
  <pageSetup paperSize="9" scale="90" firstPageNumber="7" orientation="portrait" useFirstPageNumber="1" horizontalDpi="600" verticalDpi="600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7"/>
  <sheetViews>
    <sheetView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I26" sqref="I26"/>
    </sheetView>
  </sheetViews>
  <sheetFormatPr defaultColWidth="9" defaultRowHeight="15.75" outlineLevelCol="5"/>
  <cols>
    <col min="1" max="1" width="43.25" style="296" customWidth="1"/>
    <col min="2" max="3" width="9.625" style="296" customWidth="1"/>
    <col min="4" max="4" width="9.625" style="294" customWidth="1"/>
    <col min="5" max="16382" width="9" style="295"/>
  </cols>
  <sheetData>
    <row r="1" s="290" customFormat="1" ht="36" customHeight="1" spans="1:4">
      <c r="A1" s="297" t="s">
        <v>109</v>
      </c>
      <c r="B1" s="297"/>
      <c r="C1" s="297"/>
      <c r="D1" s="297"/>
    </row>
    <row r="2" s="291" customFormat="1" ht="15" customHeight="1" spans="1:4">
      <c r="A2" s="298"/>
      <c r="B2" s="298"/>
      <c r="C2" s="299"/>
      <c r="D2" s="300" t="s">
        <v>28</v>
      </c>
    </row>
    <row r="3" s="292" customFormat="1" ht="30" customHeight="1" spans="1:4">
      <c r="A3" s="301" t="s">
        <v>2</v>
      </c>
      <c r="B3" s="302" t="s">
        <v>34</v>
      </c>
      <c r="C3" s="302" t="s">
        <v>35</v>
      </c>
      <c r="D3" s="303" t="s">
        <v>110</v>
      </c>
    </row>
    <row r="4" s="293" customFormat="1" ht="15.6" customHeight="1" spans="1:4">
      <c r="A4" s="304" t="s">
        <v>111</v>
      </c>
      <c r="B4" s="305">
        <f>B5+B67+B70+B82+B99+B106+B122+B183+B212+B224+B240+B275+B280+B285+B293+B300+B305+B310+B311+B313+B316</f>
        <v>80914</v>
      </c>
      <c r="C4" s="305">
        <f>C5+C70+C82+C99+C106+C122+C183+C212+C224+C240+C275+C280+C285+C293+C300+C305+C313+C316+C67</f>
        <v>78262</v>
      </c>
      <c r="D4" s="306"/>
    </row>
    <row r="5" s="293" customFormat="1" ht="15.6" customHeight="1" spans="1:6">
      <c r="A5" s="307" t="s">
        <v>112</v>
      </c>
      <c r="B5" s="243">
        <f>B6+B9+B11+B19+B23+B25+B32+B34+B37+B41+B44+B45+B48+B50+B53+B56+B59+B62+B65</f>
        <v>13535</v>
      </c>
      <c r="C5" s="243">
        <f>C6+C9+C11+C19++C23+C25+C32+C34+C37+C41+C43+C45+C48+C50+C53+C56+C59+C62+C65</f>
        <v>14942</v>
      </c>
      <c r="D5" s="308"/>
      <c r="F5" s="293">
        <f>B4-80914</f>
        <v>0</v>
      </c>
    </row>
    <row r="6" s="293" customFormat="1" ht="15.6" customHeight="1" spans="1:4">
      <c r="A6" s="309" t="s">
        <v>113</v>
      </c>
      <c r="B6" s="243">
        <v>423</v>
      </c>
      <c r="C6" s="243">
        <f>C7+C8</f>
        <v>423</v>
      </c>
      <c r="D6" s="308"/>
    </row>
    <row r="7" s="293" customFormat="1" ht="15.6" customHeight="1" spans="1:4">
      <c r="A7" s="310" t="s">
        <v>114</v>
      </c>
      <c r="B7" s="243"/>
      <c r="C7" s="243">
        <v>423</v>
      </c>
      <c r="D7" s="308"/>
    </row>
    <row r="8" s="293" customFormat="1" ht="15.6" customHeight="1" spans="1:4">
      <c r="A8" s="310" t="s">
        <v>115</v>
      </c>
      <c r="B8" s="243"/>
      <c r="C8" s="243"/>
      <c r="D8" s="308"/>
    </row>
    <row r="9" s="293" customFormat="1" ht="15" spans="1:4">
      <c r="A9" s="311" t="s">
        <v>116</v>
      </c>
      <c r="B9" s="243">
        <v>380</v>
      </c>
      <c r="C9" s="243">
        <f>C10</f>
        <v>380</v>
      </c>
      <c r="D9" s="308"/>
    </row>
    <row r="10" s="293" customFormat="1" ht="15" spans="1:4">
      <c r="A10" s="309" t="s">
        <v>114</v>
      </c>
      <c r="B10" s="243"/>
      <c r="C10" s="243">
        <v>380</v>
      </c>
      <c r="D10" s="308"/>
    </row>
    <row r="11" s="293" customFormat="1" ht="15.6" customHeight="1" spans="1:4">
      <c r="A11" s="312" t="s">
        <v>117</v>
      </c>
      <c r="B11" s="243">
        <v>5971</v>
      </c>
      <c r="C11" s="243">
        <f>SUM(C12:C18)</f>
        <v>7313</v>
      </c>
      <c r="D11" s="308"/>
    </row>
    <row r="12" s="293" customFormat="1" ht="15.6" customHeight="1" spans="1:4">
      <c r="A12" s="312" t="s">
        <v>118</v>
      </c>
      <c r="B12" s="243"/>
      <c r="C12" s="243">
        <v>6337</v>
      </c>
      <c r="D12" s="308"/>
    </row>
    <row r="13" s="293" customFormat="1" ht="15.6" customHeight="1" spans="1:4">
      <c r="A13" s="312" t="s">
        <v>119</v>
      </c>
      <c r="B13" s="243"/>
      <c r="C13" s="243">
        <v>7</v>
      </c>
      <c r="D13" s="308"/>
    </row>
    <row r="14" s="293" customFormat="1" ht="15.6" customHeight="1" spans="1:4">
      <c r="A14" s="309" t="s">
        <v>120</v>
      </c>
      <c r="B14" s="243"/>
      <c r="C14" s="243"/>
      <c r="D14" s="308"/>
    </row>
    <row r="15" s="293" customFormat="1" ht="15.6" customHeight="1" spans="1:4">
      <c r="A15" s="312" t="s">
        <v>121</v>
      </c>
      <c r="B15" s="243"/>
      <c r="C15" s="243">
        <v>186</v>
      </c>
      <c r="D15" s="308"/>
    </row>
    <row r="16" s="293" customFormat="1" ht="15.6" customHeight="1" spans="1:4">
      <c r="A16" s="312" t="s">
        <v>122</v>
      </c>
      <c r="B16" s="243"/>
      <c r="C16" s="243">
        <v>424</v>
      </c>
      <c r="D16" s="308"/>
    </row>
    <row r="17" s="293" customFormat="1" ht="15.6" customHeight="1" spans="1:4">
      <c r="A17" s="312" t="s">
        <v>123</v>
      </c>
      <c r="B17" s="243"/>
      <c r="C17" s="243">
        <v>359</v>
      </c>
      <c r="D17" s="308"/>
    </row>
    <row r="18" s="293" customFormat="1" ht="15.6" customHeight="1" spans="1:4">
      <c r="A18" s="312" t="s">
        <v>124</v>
      </c>
      <c r="B18" s="243"/>
      <c r="C18" s="243"/>
      <c r="D18" s="308"/>
    </row>
    <row r="19" s="293" customFormat="1" ht="15.6" customHeight="1" spans="1:4">
      <c r="A19" s="312" t="s">
        <v>125</v>
      </c>
      <c r="B19" s="243">
        <v>506</v>
      </c>
      <c r="C19" s="243">
        <f>SUM(C20:C22)</f>
        <v>551</v>
      </c>
      <c r="D19" s="308"/>
    </row>
    <row r="20" s="293" customFormat="1" ht="15.6" customHeight="1" spans="1:4">
      <c r="A20" s="312" t="s">
        <v>126</v>
      </c>
      <c r="B20" s="243"/>
      <c r="C20" s="243">
        <v>314</v>
      </c>
      <c r="D20" s="308"/>
    </row>
    <row r="21" s="293" customFormat="1" ht="15.6" customHeight="1" spans="1:4">
      <c r="A21" s="312" t="s">
        <v>127</v>
      </c>
      <c r="B21" s="243"/>
      <c r="C21" s="243">
        <v>112</v>
      </c>
      <c r="D21" s="308"/>
    </row>
    <row r="22" s="293" customFormat="1" ht="15.6" customHeight="1" spans="1:4">
      <c r="A22" s="312" t="s">
        <v>128</v>
      </c>
      <c r="B22" s="243"/>
      <c r="C22" s="243">
        <v>125</v>
      </c>
      <c r="D22" s="308"/>
    </row>
    <row r="23" s="293" customFormat="1" ht="15.6" customHeight="1" spans="1:4">
      <c r="A23" s="312" t="s">
        <v>129</v>
      </c>
      <c r="B23" s="243">
        <v>29</v>
      </c>
      <c r="C23" s="243">
        <f>C24</f>
        <v>29</v>
      </c>
      <c r="D23" s="308"/>
    </row>
    <row r="24" s="293" customFormat="1" ht="15.6" customHeight="1" spans="1:4">
      <c r="A24" s="312" t="s">
        <v>130</v>
      </c>
      <c r="B24" s="243"/>
      <c r="C24" s="243">
        <v>29</v>
      </c>
      <c r="D24" s="308"/>
    </row>
    <row r="25" s="293" customFormat="1" ht="15.6" customHeight="1" spans="1:4">
      <c r="A25" s="312" t="s">
        <v>131</v>
      </c>
      <c r="B25" s="210">
        <v>678</v>
      </c>
      <c r="C25" s="210">
        <f>SUM(C26:C31)</f>
        <v>698</v>
      </c>
      <c r="D25" s="308"/>
    </row>
    <row r="26" s="293" customFormat="1" ht="15.6" customHeight="1" spans="1:4">
      <c r="A26" s="312" t="s">
        <v>126</v>
      </c>
      <c r="B26" s="210"/>
      <c r="C26" s="305">
        <v>380</v>
      </c>
      <c r="D26" s="308"/>
    </row>
    <row r="27" s="293" customFormat="1" ht="15.6" customHeight="1" spans="1:4">
      <c r="A27" s="312" t="s">
        <v>127</v>
      </c>
      <c r="B27" s="210"/>
      <c r="C27" s="305">
        <v>67</v>
      </c>
      <c r="D27" s="308"/>
    </row>
    <row r="28" s="293" customFormat="1" ht="15.6" customHeight="1" spans="1:4">
      <c r="A28" s="309" t="s">
        <v>132</v>
      </c>
      <c r="B28" s="210"/>
      <c r="C28" s="305">
        <v>85</v>
      </c>
      <c r="D28" s="308"/>
    </row>
    <row r="29" s="293" customFormat="1" ht="15.6" customHeight="1" spans="1:4">
      <c r="A29" s="312" t="s">
        <v>133</v>
      </c>
      <c r="B29" s="210"/>
      <c r="C29" s="305">
        <v>7</v>
      </c>
      <c r="D29" s="308"/>
    </row>
    <row r="30" s="293" customFormat="1" ht="15.6" customHeight="1" spans="1:4">
      <c r="A30" s="312" t="s">
        <v>123</v>
      </c>
      <c r="B30" s="210"/>
      <c r="C30" s="305">
        <v>40</v>
      </c>
      <c r="D30" s="308"/>
    </row>
    <row r="31" s="293" customFormat="1" ht="15.6" customHeight="1" spans="1:4">
      <c r="A31" s="309" t="s">
        <v>134</v>
      </c>
      <c r="B31" s="210"/>
      <c r="C31" s="305">
        <v>119</v>
      </c>
      <c r="D31" s="308"/>
    </row>
    <row r="32" s="293" customFormat="1" ht="15.6" customHeight="1" spans="1:4">
      <c r="A32" s="312" t="s">
        <v>135</v>
      </c>
      <c r="B32" s="210">
        <v>1103</v>
      </c>
      <c r="C32" s="210">
        <f>C33</f>
        <v>1103</v>
      </c>
      <c r="D32" s="308"/>
    </row>
    <row r="33" s="293" customFormat="1" ht="15.6" customHeight="1" spans="1:4">
      <c r="A33" s="312" t="s">
        <v>118</v>
      </c>
      <c r="B33" s="210"/>
      <c r="C33" s="305">
        <v>1103</v>
      </c>
      <c r="D33" s="308"/>
    </row>
    <row r="34" s="293" customFormat="1" ht="15.6" customHeight="1" spans="1:4">
      <c r="A34" s="312" t="s">
        <v>136</v>
      </c>
      <c r="B34" s="210">
        <v>189</v>
      </c>
      <c r="C34" s="210">
        <f>SUM(C35:C36)</f>
        <v>189</v>
      </c>
      <c r="D34" s="308"/>
    </row>
    <row r="35" s="293" customFormat="1" ht="15.6" customHeight="1" spans="1:4">
      <c r="A35" s="312" t="s">
        <v>137</v>
      </c>
      <c r="B35" s="210"/>
      <c r="C35" s="305">
        <v>182</v>
      </c>
      <c r="D35" s="308"/>
    </row>
    <row r="36" s="293" customFormat="1" ht="15.6" customHeight="1" spans="1:4">
      <c r="A36" s="309" t="s">
        <v>138</v>
      </c>
      <c r="B36" s="210"/>
      <c r="C36" s="305">
        <v>7</v>
      </c>
      <c r="D36" s="308"/>
    </row>
    <row r="37" s="293" customFormat="1" ht="15.6" customHeight="1" spans="1:4">
      <c r="A37" s="312" t="s">
        <v>139</v>
      </c>
      <c r="B37" s="210">
        <v>1265</v>
      </c>
      <c r="C37" s="210">
        <f>SUM(C38:C40)</f>
        <v>1265</v>
      </c>
      <c r="D37" s="308"/>
    </row>
    <row r="38" s="293" customFormat="1" ht="15.6" customHeight="1" spans="1:4">
      <c r="A38" s="312" t="s">
        <v>137</v>
      </c>
      <c r="B38" s="210"/>
      <c r="C38" s="305">
        <v>1156</v>
      </c>
      <c r="D38" s="308"/>
    </row>
    <row r="39" s="293" customFormat="1" ht="15.6" customHeight="1" spans="1:4">
      <c r="A39" s="312" t="s">
        <v>119</v>
      </c>
      <c r="B39" s="210"/>
      <c r="C39" s="305"/>
      <c r="D39" s="308"/>
    </row>
    <row r="40" s="293" customFormat="1" ht="15.6" customHeight="1" spans="1:4">
      <c r="A40" s="312" t="s">
        <v>140</v>
      </c>
      <c r="B40" s="210"/>
      <c r="C40" s="305">
        <v>109</v>
      </c>
      <c r="D40" s="308"/>
    </row>
    <row r="41" s="293" customFormat="1" ht="15.6" customHeight="1" spans="1:4">
      <c r="A41" s="312" t="s">
        <v>141</v>
      </c>
      <c r="B41" s="210">
        <v>677</v>
      </c>
      <c r="C41" s="210">
        <f>SUM(C42:C42)</f>
        <v>677</v>
      </c>
      <c r="D41" s="308"/>
    </row>
    <row r="42" s="293" customFormat="1" ht="15.6" customHeight="1" spans="1:4">
      <c r="A42" s="312" t="s">
        <v>118</v>
      </c>
      <c r="B42" s="210"/>
      <c r="C42" s="305">
        <v>677</v>
      </c>
      <c r="D42" s="308"/>
    </row>
    <row r="43" s="293" customFormat="1" ht="15.6" customHeight="1" spans="1:4">
      <c r="A43" s="312" t="s">
        <v>142</v>
      </c>
      <c r="B43" s="210"/>
      <c r="C43" s="210">
        <f>SUM(C44:C44)</f>
        <v>29</v>
      </c>
      <c r="D43" s="308"/>
    </row>
    <row r="44" s="293" customFormat="1" ht="15.6" customHeight="1" spans="1:4">
      <c r="A44" s="312" t="s">
        <v>143</v>
      </c>
      <c r="B44" s="210">
        <v>29</v>
      </c>
      <c r="C44" s="305">
        <v>29</v>
      </c>
      <c r="D44" s="308"/>
    </row>
    <row r="45" s="293" customFormat="1" ht="15.6" customHeight="1" spans="1:4">
      <c r="A45" s="312" t="s">
        <v>144</v>
      </c>
      <c r="B45" s="210">
        <v>144</v>
      </c>
      <c r="C45" s="210">
        <f>SUM(C46:C47)</f>
        <v>144</v>
      </c>
      <c r="D45" s="308"/>
    </row>
    <row r="46" s="293" customFormat="1" ht="15.6" customHeight="1" spans="1:4">
      <c r="A46" s="312" t="s">
        <v>118</v>
      </c>
      <c r="B46" s="210"/>
      <c r="C46" s="305">
        <v>129</v>
      </c>
      <c r="D46" s="308"/>
    </row>
    <row r="47" s="293" customFormat="1" ht="15.6" customHeight="1" spans="1:4">
      <c r="A47" s="309" t="s">
        <v>145</v>
      </c>
      <c r="B47" s="210"/>
      <c r="C47" s="305">
        <v>15</v>
      </c>
      <c r="D47" s="308"/>
    </row>
    <row r="48" s="293" customFormat="1" ht="15.6" customHeight="1" spans="1:4">
      <c r="A48" s="312" t="s">
        <v>146</v>
      </c>
      <c r="B48" s="210">
        <v>41</v>
      </c>
      <c r="C48" s="210">
        <f>SUM(C49:C49)</f>
        <v>41</v>
      </c>
      <c r="D48" s="308"/>
    </row>
    <row r="49" s="293" customFormat="1" ht="15.6" customHeight="1" spans="1:4">
      <c r="A49" s="312" t="s">
        <v>137</v>
      </c>
      <c r="B49" s="210"/>
      <c r="C49" s="305">
        <v>41</v>
      </c>
      <c r="D49" s="308"/>
    </row>
    <row r="50" s="293" customFormat="1" ht="15.6" customHeight="1" spans="1:4">
      <c r="A50" s="312" t="s">
        <v>147</v>
      </c>
      <c r="B50" s="210">
        <v>256</v>
      </c>
      <c r="C50" s="210">
        <f>C51+C52</f>
        <v>256</v>
      </c>
      <c r="D50" s="308"/>
    </row>
    <row r="51" s="293" customFormat="1" ht="15.6" customHeight="1" spans="1:4">
      <c r="A51" s="312" t="s">
        <v>137</v>
      </c>
      <c r="B51" s="210"/>
      <c r="C51" s="305">
        <v>139</v>
      </c>
      <c r="D51" s="308"/>
    </row>
    <row r="52" s="293" customFormat="1" ht="15.6" customHeight="1" spans="1:4">
      <c r="A52" s="309" t="s">
        <v>148</v>
      </c>
      <c r="B52" s="210"/>
      <c r="C52" s="305">
        <v>117</v>
      </c>
      <c r="D52" s="308"/>
    </row>
    <row r="53" s="293" customFormat="1" ht="15.6" customHeight="1" spans="1:4">
      <c r="A53" s="312" t="s">
        <v>149</v>
      </c>
      <c r="B53" s="210">
        <v>717</v>
      </c>
      <c r="C53" s="210">
        <f>C54+C55</f>
        <v>717</v>
      </c>
      <c r="D53" s="308"/>
    </row>
    <row r="54" s="293" customFormat="1" ht="15.6" customHeight="1" spans="1:4">
      <c r="A54" s="312" t="s">
        <v>118</v>
      </c>
      <c r="B54" s="210"/>
      <c r="C54" s="305">
        <v>717</v>
      </c>
      <c r="D54" s="308"/>
    </row>
    <row r="55" s="293" customFormat="1" ht="15.6" customHeight="1" spans="1:4">
      <c r="A55" s="312" t="s">
        <v>123</v>
      </c>
      <c r="B55" s="210"/>
      <c r="C55" s="305"/>
      <c r="D55" s="308"/>
    </row>
    <row r="56" s="293" customFormat="1" ht="15.6" customHeight="1" spans="1:4">
      <c r="A56" s="312" t="s">
        <v>150</v>
      </c>
      <c r="B56" s="210">
        <v>626</v>
      </c>
      <c r="C56" s="210">
        <f>C57+C58</f>
        <v>626</v>
      </c>
      <c r="D56" s="308"/>
    </row>
    <row r="57" s="293" customFormat="1" ht="15.6" customHeight="1" spans="1:4">
      <c r="A57" s="312" t="s">
        <v>118</v>
      </c>
      <c r="B57" s="210"/>
      <c r="C57" s="305">
        <v>622</v>
      </c>
      <c r="D57" s="308"/>
    </row>
    <row r="58" s="293" customFormat="1" ht="15.6" customHeight="1" spans="1:4">
      <c r="A58" s="309" t="s">
        <v>151</v>
      </c>
      <c r="B58" s="210"/>
      <c r="C58" s="305">
        <v>4</v>
      </c>
      <c r="D58" s="308"/>
    </row>
    <row r="59" s="293" customFormat="1" ht="15.6" customHeight="1" spans="1:4">
      <c r="A59" s="312" t="s">
        <v>152</v>
      </c>
      <c r="B59" s="210">
        <v>307</v>
      </c>
      <c r="C59" s="210">
        <f>C60+C61</f>
        <v>307</v>
      </c>
      <c r="D59" s="308"/>
    </row>
    <row r="60" s="293" customFormat="1" ht="15.6" customHeight="1" spans="1:4">
      <c r="A60" s="312" t="s">
        <v>137</v>
      </c>
      <c r="B60" s="210"/>
      <c r="C60" s="305">
        <v>237</v>
      </c>
      <c r="D60" s="308"/>
    </row>
    <row r="61" s="293" customFormat="1" ht="15.6" customHeight="1" spans="1:4">
      <c r="A61" s="312" t="s">
        <v>153</v>
      </c>
      <c r="B61" s="210"/>
      <c r="C61" s="305">
        <v>70</v>
      </c>
      <c r="D61" s="308"/>
    </row>
    <row r="62" s="293" customFormat="1" ht="15.6" customHeight="1" spans="1:4">
      <c r="A62" s="312" t="s">
        <v>154</v>
      </c>
      <c r="B62" s="210">
        <v>186</v>
      </c>
      <c r="C62" s="210">
        <f>C63+C64</f>
        <v>186</v>
      </c>
      <c r="D62" s="308"/>
    </row>
    <row r="63" s="293" customFormat="1" ht="15.6" customHeight="1" spans="1:4">
      <c r="A63" s="312" t="s">
        <v>137</v>
      </c>
      <c r="B63" s="210"/>
      <c r="C63" s="305">
        <v>186</v>
      </c>
      <c r="D63" s="308"/>
    </row>
    <row r="64" s="293" customFormat="1" ht="15.6" customHeight="1" spans="1:4">
      <c r="A64" s="309" t="s">
        <v>155</v>
      </c>
      <c r="B64" s="210"/>
      <c r="C64" s="305"/>
      <c r="D64" s="308"/>
    </row>
    <row r="65" s="293" customFormat="1" ht="15.6" customHeight="1" spans="1:4">
      <c r="A65" s="309" t="s">
        <v>156</v>
      </c>
      <c r="B65" s="210">
        <v>8</v>
      </c>
      <c r="C65" s="305">
        <f>C66</f>
        <v>8</v>
      </c>
      <c r="D65" s="308"/>
    </row>
    <row r="66" s="293" customFormat="1" ht="15.6" customHeight="1" spans="1:4">
      <c r="A66" s="309" t="s">
        <v>157</v>
      </c>
      <c r="B66" s="210"/>
      <c r="C66" s="305">
        <v>8</v>
      </c>
      <c r="D66" s="308"/>
    </row>
    <row r="67" s="293" customFormat="1" ht="15.6" customHeight="1" spans="1:4">
      <c r="A67" s="309" t="s">
        <v>158</v>
      </c>
      <c r="B67" s="210">
        <f>B68</f>
        <v>199</v>
      </c>
      <c r="C67" s="305">
        <f>C68</f>
        <v>199</v>
      </c>
      <c r="D67" s="308"/>
    </row>
    <row r="68" s="293" customFormat="1" ht="15.6" customHeight="1" spans="1:4">
      <c r="A68" s="309" t="s">
        <v>159</v>
      </c>
      <c r="B68" s="210">
        <v>199</v>
      </c>
      <c r="C68" s="305">
        <f>C69</f>
        <v>199</v>
      </c>
      <c r="D68" s="308"/>
    </row>
    <row r="69" s="293" customFormat="1" ht="15.6" customHeight="1" spans="1:4">
      <c r="A69" s="309" t="s">
        <v>160</v>
      </c>
      <c r="B69" s="210"/>
      <c r="C69" s="305">
        <v>199</v>
      </c>
      <c r="D69" s="308"/>
    </row>
    <row r="70" s="293" customFormat="1" ht="15.6" customHeight="1" spans="1:4">
      <c r="A70" s="307" t="s">
        <v>161</v>
      </c>
      <c r="B70" s="210">
        <f>SUM(B71:B81)</f>
        <v>1436</v>
      </c>
      <c r="C70" s="210">
        <f>C71+C75+C77</f>
        <v>1680</v>
      </c>
      <c r="D70" s="308"/>
    </row>
    <row r="71" s="293" customFormat="1" ht="15.6" customHeight="1" spans="1:4">
      <c r="A71" s="312" t="s">
        <v>162</v>
      </c>
      <c r="B71" s="210">
        <v>899</v>
      </c>
      <c r="C71" s="210">
        <f>C72+C73+C74</f>
        <v>1143</v>
      </c>
      <c r="D71" s="308"/>
    </row>
    <row r="72" s="293" customFormat="1" ht="15.6" customHeight="1" spans="1:4">
      <c r="A72" s="312" t="s">
        <v>137</v>
      </c>
      <c r="B72" s="210"/>
      <c r="C72" s="210">
        <v>1137</v>
      </c>
      <c r="D72" s="308"/>
    </row>
    <row r="73" s="293" customFormat="1" ht="15.6" customHeight="1" spans="1:4">
      <c r="A73" s="312" t="s">
        <v>163</v>
      </c>
      <c r="B73" s="210"/>
      <c r="C73" s="305">
        <v>1</v>
      </c>
      <c r="D73" s="308"/>
    </row>
    <row r="74" s="293" customFormat="1" ht="15.6" customHeight="1" spans="1:4">
      <c r="A74" s="312" t="s">
        <v>164</v>
      </c>
      <c r="B74" s="210"/>
      <c r="C74" s="305">
        <v>5</v>
      </c>
      <c r="D74" s="308"/>
    </row>
    <row r="75" s="293" customFormat="1" ht="15.6" customHeight="1" spans="1:4">
      <c r="A75" s="312" t="s">
        <v>165</v>
      </c>
      <c r="B75" s="210">
        <v>25</v>
      </c>
      <c r="C75" s="210">
        <f>C76</f>
        <v>25</v>
      </c>
      <c r="D75" s="308"/>
    </row>
    <row r="76" s="293" customFormat="1" ht="15.6" customHeight="1" spans="1:4">
      <c r="A76" s="312" t="s">
        <v>137</v>
      </c>
      <c r="B76" s="210"/>
      <c r="C76" s="305">
        <v>25</v>
      </c>
      <c r="D76" s="313"/>
    </row>
    <row r="77" s="293" customFormat="1" ht="15.6" customHeight="1" spans="1:4">
      <c r="A77" s="312" t="s">
        <v>166</v>
      </c>
      <c r="B77" s="210">
        <v>512</v>
      </c>
      <c r="C77" s="210">
        <f>SUM(C78:C81)</f>
        <v>512</v>
      </c>
      <c r="D77" s="308"/>
    </row>
    <row r="78" s="293" customFormat="1" ht="15.6" customHeight="1" spans="1:4">
      <c r="A78" s="312" t="s">
        <v>167</v>
      </c>
      <c r="B78" s="210"/>
      <c r="C78" s="305">
        <v>502</v>
      </c>
      <c r="D78" s="308"/>
    </row>
    <row r="79" s="293" customFormat="1" ht="15.6" customHeight="1" spans="1:4">
      <c r="A79" s="312" t="s">
        <v>168</v>
      </c>
      <c r="B79" s="210"/>
      <c r="C79" s="305">
        <v>5</v>
      </c>
      <c r="D79" s="308"/>
    </row>
    <row r="80" s="293" customFormat="1" ht="15.6" customHeight="1" spans="1:4">
      <c r="A80" s="312" t="s">
        <v>169</v>
      </c>
      <c r="B80" s="210"/>
      <c r="C80" s="305">
        <v>3</v>
      </c>
      <c r="D80" s="308"/>
    </row>
    <row r="81" s="293" customFormat="1" ht="15.6" customHeight="1" spans="1:4">
      <c r="A81" s="312" t="s">
        <v>170</v>
      </c>
      <c r="B81" s="210"/>
      <c r="C81" s="305">
        <v>2</v>
      </c>
      <c r="D81" s="308"/>
    </row>
    <row r="82" s="293" customFormat="1" ht="15.6" customHeight="1" spans="1:4">
      <c r="A82" s="307" t="s">
        <v>171</v>
      </c>
      <c r="B82" s="210">
        <f>SUM(B83:B97)</f>
        <v>10450</v>
      </c>
      <c r="C82" s="210">
        <f>C83+C86+C92+C95+C97</f>
        <v>10642</v>
      </c>
      <c r="D82" s="308"/>
    </row>
    <row r="83" s="293" customFormat="1" ht="15.6" customHeight="1" spans="1:4">
      <c r="A83" s="312" t="s">
        <v>172</v>
      </c>
      <c r="B83" s="210">
        <v>970</v>
      </c>
      <c r="C83" s="210">
        <f>SUM(C84:C85)</f>
        <v>1065</v>
      </c>
      <c r="D83" s="308"/>
    </row>
    <row r="84" s="293" customFormat="1" ht="15.6" customHeight="1" spans="1:4">
      <c r="A84" s="312" t="s">
        <v>137</v>
      </c>
      <c r="B84" s="210"/>
      <c r="C84" s="305">
        <v>135</v>
      </c>
      <c r="D84" s="308"/>
    </row>
    <row r="85" s="293" customFormat="1" ht="15.6" customHeight="1" spans="1:4">
      <c r="A85" s="312" t="s">
        <v>173</v>
      </c>
      <c r="B85" s="210"/>
      <c r="C85" s="305">
        <v>930</v>
      </c>
      <c r="D85" s="308"/>
    </row>
    <row r="86" s="293" customFormat="1" ht="15.6" customHeight="1" spans="1:4">
      <c r="A86" s="309" t="s">
        <v>174</v>
      </c>
      <c r="B86" s="210">
        <v>8553</v>
      </c>
      <c r="C86" s="210">
        <f>SUM(C87:C91)</f>
        <v>8649</v>
      </c>
      <c r="D86" s="308"/>
    </row>
    <row r="87" s="293" customFormat="1" ht="15.6" customHeight="1" spans="1:4">
      <c r="A87" s="312" t="s">
        <v>175</v>
      </c>
      <c r="B87" s="210"/>
      <c r="C87" s="305">
        <v>852</v>
      </c>
      <c r="D87" s="308"/>
    </row>
    <row r="88" s="293" customFormat="1" ht="15.6" customHeight="1" spans="1:4">
      <c r="A88" s="312" t="s">
        <v>176</v>
      </c>
      <c r="B88" s="210"/>
      <c r="C88" s="305">
        <v>3408</v>
      </c>
      <c r="D88" s="308"/>
    </row>
    <row r="89" s="293" customFormat="1" ht="15.6" customHeight="1" spans="1:4">
      <c r="A89" s="312" t="s">
        <v>177</v>
      </c>
      <c r="B89" s="210"/>
      <c r="C89" s="305">
        <v>2157</v>
      </c>
      <c r="D89" s="308"/>
    </row>
    <row r="90" s="293" customFormat="1" ht="15.6" customHeight="1" spans="1:4">
      <c r="A90" s="312" t="s">
        <v>178</v>
      </c>
      <c r="B90" s="210"/>
      <c r="C90" s="305">
        <v>1447</v>
      </c>
      <c r="D90" s="308"/>
    </row>
    <row r="91" s="293" customFormat="1" ht="15.6" customHeight="1" spans="1:4">
      <c r="A91" s="312" t="s">
        <v>179</v>
      </c>
      <c r="B91" s="210"/>
      <c r="C91" s="305">
        <v>785</v>
      </c>
      <c r="D91" s="308"/>
    </row>
    <row r="92" s="293" customFormat="1" ht="15.6" customHeight="1" spans="1:4">
      <c r="A92" s="312" t="s">
        <v>180</v>
      </c>
      <c r="B92" s="210">
        <v>585</v>
      </c>
      <c r="C92" s="210">
        <f>C93+C94</f>
        <v>585</v>
      </c>
      <c r="D92" s="308"/>
    </row>
    <row r="93" s="293" customFormat="1" ht="15.6" customHeight="1" spans="1:4">
      <c r="A93" s="312" t="s">
        <v>181</v>
      </c>
      <c r="B93" s="210"/>
      <c r="C93" s="305">
        <v>486</v>
      </c>
      <c r="D93" s="308"/>
    </row>
    <row r="94" s="293" customFormat="1" ht="15.6" customHeight="1" spans="1:4">
      <c r="A94" s="312" t="s">
        <v>182</v>
      </c>
      <c r="B94" s="210"/>
      <c r="C94" s="305">
        <v>99</v>
      </c>
      <c r="D94" s="308"/>
    </row>
    <row r="95" s="293" customFormat="1" ht="15.6" customHeight="1" spans="1:4">
      <c r="A95" s="307" t="s">
        <v>183</v>
      </c>
      <c r="B95" s="210">
        <v>342</v>
      </c>
      <c r="C95" s="210">
        <f>C96</f>
        <v>342</v>
      </c>
      <c r="D95" s="308"/>
    </row>
    <row r="96" s="293" customFormat="1" ht="15.6" customHeight="1" spans="1:4">
      <c r="A96" s="307" t="s">
        <v>184</v>
      </c>
      <c r="B96" s="210"/>
      <c r="C96" s="210">
        <v>342</v>
      </c>
      <c r="D96" s="308"/>
    </row>
    <row r="97" s="293" customFormat="1" ht="15.6" customHeight="1" spans="1:4">
      <c r="A97" s="307" t="s">
        <v>185</v>
      </c>
      <c r="B97" s="210"/>
      <c r="C97" s="210">
        <f>C98</f>
        <v>1</v>
      </c>
      <c r="D97" s="308"/>
    </row>
    <row r="98" s="293" customFormat="1" ht="15.6" customHeight="1" spans="1:4">
      <c r="A98" s="307" t="s">
        <v>186</v>
      </c>
      <c r="B98" s="210"/>
      <c r="C98" s="210">
        <v>1</v>
      </c>
      <c r="D98" s="308"/>
    </row>
    <row r="99" s="293" customFormat="1" ht="15.6" customHeight="1" spans="1:4">
      <c r="A99" s="307" t="s">
        <v>187</v>
      </c>
      <c r="B99" s="210">
        <f>B100+B102</f>
        <v>281</v>
      </c>
      <c r="C99" s="210">
        <f>C100+C102+C104</f>
        <v>284</v>
      </c>
      <c r="D99" s="308"/>
    </row>
    <row r="100" s="293" customFormat="1" ht="15.6" customHeight="1" spans="1:4">
      <c r="A100" s="307" t="s">
        <v>188</v>
      </c>
      <c r="B100" s="210">
        <v>236</v>
      </c>
      <c r="C100" s="305">
        <f>C101</f>
        <v>90</v>
      </c>
      <c r="D100" s="308"/>
    </row>
    <row r="101" s="293" customFormat="1" ht="15.6" customHeight="1" spans="1:4">
      <c r="A101" s="307" t="s">
        <v>189</v>
      </c>
      <c r="B101" s="210"/>
      <c r="C101" s="305">
        <v>90</v>
      </c>
      <c r="D101" s="308"/>
    </row>
    <row r="102" s="293" customFormat="1" ht="15.6" customHeight="1" spans="1:4">
      <c r="A102" s="312" t="s">
        <v>190</v>
      </c>
      <c r="B102" s="210">
        <v>45</v>
      </c>
      <c r="C102" s="305">
        <f>C103</f>
        <v>55</v>
      </c>
      <c r="D102" s="308"/>
    </row>
    <row r="103" s="293" customFormat="1" ht="15.6" customHeight="1" spans="1:4">
      <c r="A103" s="312" t="s">
        <v>191</v>
      </c>
      <c r="B103" s="210"/>
      <c r="C103" s="305">
        <v>55</v>
      </c>
      <c r="D103" s="308"/>
    </row>
    <row r="104" s="293" customFormat="1" ht="15.6" customHeight="1" spans="1:4">
      <c r="A104" s="309" t="s">
        <v>192</v>
      </c>
      <c r="B104" s="210"/>
      <c r="C104" s="305">
        <f>C105</f>
        <v>139</v>
      </c>
      <c r="D104" s="308"/>
    </row>
    <row r="105" s="293" customFormat="1" ht="15.6" customHeight="1" spans="1:4">
      <c r="A105" s="309" t="s">
        <v>193</v>
      </c>
      <c r="B105" s="210"/>
      <c r="C105" s="305">
        <v>139</v>
      </c>
      <c r="D105" s="308"/>
    </row>
    <row r="106" s="293" customFormat="1" ht="15.6" customHeight="1" spans="1:4">
      <c r="A106" s="307" t="s">
        <v>194</v>
      </c>
      <c r="B106" s="210">
        <f>B107+B114+B118</f>
        <v>1147</v>
      </c>
      <c r="C106" s="210">
        <f>C107+C114+C118</f>
        <v>1193</v>
      </c>
      <c r="D106" s="308"/>
    </row>
    <row r="107" s="293" customFormat="1" ht="15.6" customHeight="1" spans="1:4">
      <c r="A107" s="312" t="s">
        <v>195</v>
      </c>
      <c r="B107" s="210">
        <v>916</v>
      </c>
      <c r="C107" s="210">
        <f>SUM(C108:C113)</f>
        <v>635</v>
      </c>
      <c r="D107" s="308"/>
    </row>
    <row r="108" s="293" customFormat="1" ht="15.6" customHeight="1" spans="1:4">
      <c r="A108" s="312" t="s">
        <v>137</v>
      </c>
      <c r="B108" s="210"/>
      <c r="C108" s="305">
        <v>282</v>
      </c>
      <c r="D108" s="308"/>
    </row>
    <row r="109" s="293" customFormat="1" ht="15.6" customHeight="1" spans="1:4">
      <c r="A109" s="312" t="s">
        <v>196</v>
      </c>
      <c r="B109" s="210"/>
      <c r="C109" s="305">
        <v>125</v>
      </c>
      <c r="D109" s="308"/>
    </row>
    <row r="110" s="293" customFormat="1" ht="15.6" customHeight="1" spans="1:4">
      <c r="A110" s="312" t="s">
        <v>197</v>
      </c>
      <c r="B110" s="210"/>
      <c r="C110" s="305">
        <v>60</v>
      </c>
      <c r="D110" s="308"/>
    </row>
    <row r="111" s="293" customFormat="1" ht="15.6" customHeight="1" spans="1:4">
      <c r="A111" s="312" t="s">
        <v>198</v>
      </c>
      <c r="B111" s="210"/>
      <c r="C111" s="305">
        <v>144</v>
      </c>
      <c r="D111" s="308"/>
    </row>
    <row r="112" s="293" customFormat="1" ht="15.6" customHeight="1" spans="1:4">
      <c r="A112" s="312" t="s">
        <v>199</v>
      </c>
      <c r="B112" s="210"/>
      <c r="C112" s="305">
        <v>14</v>
      </c>
      <c r="D112" s="308"/>
    </row>
    <row r="113" s="293" customFormat="1" ht="15.6" customHeight="1" spans="1:4">
      <c r="A113" s="312" t="s">
        <v>200</v>
      </c>
      <c r="B113" s="210"/>
      <c r="C113" s="305">
        <v>10</v>
      </c>
      <c r="D113" s="308"/>
    </row>
    <row r="114" s="293" customFormat="1" ht="15.6" customHeight="1" spans="1:4">
      <c r="A114" s="312" t="s">
        <v>201</v>
      </c>
      <c r="B114" s="210"/>
      <c r="C114" s="210">
        <f>SUM(C115:C117)</f>
        <v>327</v>
      </c>
      <c r="D114" s="308"/>
    </row>
    <row r="115" s="293" customFormat="1" ht="15.6" customHeight="1" spans="1:4">
      <c r="A115" s="309" t="s">
        <v>202</v>
      </c>
      <c r="B115" s="210"/>
      <c r="C115" s="305">
        <v>106</v>
      </c>
      <c r="D115" s="308"/>
    </row>
    <row r="116" s="293" customFormat="1" ht="15.6" customHeight="1" spans="1:4">
      <c r="A116" s="312" t="s">
        <v>203</v>
      </c>
      <c r="B116" s="210"/>
      <c r="C116" s="305">
        <v>5</v>
      </c>
      <c r="D116" s="308"/>
    </row>
    <row r="117" s="293" customFormat="1" ht="15.6" customHeight="1" spans="1:4">
      <c r="A117" s="309" t="s">
        <v>204</v>
      </c>
      <c r="B117" s="210"/>
      <c r="C117" s="305">
        <v>216</v>
      </c>
      <c r="D117" s="308"/>
    </row>
    <row r="118" s="293" customFormat="1" ht="15.6" customHeight="1" spans="1:4">
      <c r="A118" s="312" t="s">
        <v>205</v>
      </c>
      <c r="B118" s="210">
        <v>231</v>
      </c>
      <c r="C118" s="305">
        <f>SUM(C119:C121)</f>
        <v>231</v>
      </c>
      <c r="D118" s="308"/>
    </row>
    <row r="119" s="293" customFormat="1" ht="15.6" customHeight="1" spans="1:4">
      <c r="A119" s="312" t="s">
        <v>167</v>
      </c>
      <c r="B119" s="210"/>
      <c r="C119" s="305">
        <v>0</v>
      </c>
      <c r="D119" s="308"/>
    </row>
    <row r="120" s="293" customFormat="1" ht="15.6" customHeight="1" spans="1:4">
      <c r="A120" s="312" t="s">
        <v>206</v>
      </c>
      <c r="B120" s="210"/>
      <c r="C120" s="210">
        <v>231</v>
      </c>
      <c r="D120" s="308"/>
    </row>
    <row r="121" s="293" customFormat="1" ht="15.6" customHeight="1" spans="1:4">
      <c r="A121" s="312" t="s">
        <v>207</v>
      </c>
      <c r="B121" s="210"/>
      <c r="C121" s="305">
        <v>0</v>
      </c>
      <c r="D121" s="308"/>
    </row>
    <row r="122" s="293" customFormat="1" ht="15.6" customHeight="1" spans="1:4">
      <c r="A122" s="307" t="s">
        <v>208</v>
      </c>
      <c r="B122" s="210">
        <f>B123+B126+B130+B134+B137+B143+B148+B152+B156+B162+B165+B168+B170+B173+B178+B181+B176</f>
        <v>20894</v>
      </c>
      <c r="C122" s="210">
        <f>C123+C126+C130+C134+C137+C143+C148+C152+C156+C165+C170+C173+C176+C178+C181+C162+C168</f>
        <v>20803</v>
      </c>
      <c r="D122" s="308"/>
    </row>
    <row r="123" s="293" customFormat="1" ht="15.6" customHeight="1" spans="1:4">
      <c r="A123" s="312" t="s">
        <v>209</v>
      </c>
      <c r="B123" s="210">
        <v>507</v>
      </c>
      <c r="C123" s="210">
        <f>SUM(C124:C125)</f>
        <v>507</v>
      </c>
      <c r="D123" s="308"/>
    </row>
    <row r="124" s="293" customFormat="1" ht="15.6" customHeight="1" spans="1:4">
      <c r="A124" s="312" t="s">
        <v>210</v>
      </c>
      <c r="B124" s="210"/>
      <c r="C124" s="305">
        <v>461</v>
      </c>
      <c r="D124" s="308"/>
    </row>
    <row r="125" s="293" customFormat="1" ht="15.6" customHeight="1" spans="1:4">
      <c r="A125" s="312" t="s">
        <v>211</v>
      </c>
      <c r="B125" s="210"/>
      <c r="C125" s="305">
        <v>46</v>
      </c>
      <c r="D125" s="308"/>
    </row>
    <row r="126" s="293" customFormat="1" ht="15.6" customHeight="1" spans="1:4">
      <c r="A126" s="312" t="s">
        <v>212</v>
      </c>
      <c r="B126" s="210">
        <v>1680</v>
      </c>
      <c r="C126" s="210">
        <f>SUM(C127:C129)</f>
        <v>1680</v>
      </c>
      <c r="D126" s="308"/>
    </row>
    <row r="127" s="293" customFormat="1" ht="15.6" customHeight="1" spans="1:4">
      <c r="A127" s="312" t="s">
        <v>137</v>
      </c>
      <c r="B127" s="210"/>
      <c r="C127" s="305">
        <v>504</v>
      </c>
      <c r="D127" s="308"/>
    </row>
    <row r="128" s="293" customFormat="1" ht="15.6" customHeight="1" spans="1:4">
      <c r="A128" s="312" t="s">
        <v>213</v>
      </c>
      <c r="B128" s="210"/>
      <c r="C128" s="305">
        <v>1063</v>
      </c>
      <c r="D128" s="308"/>
    </row>
    <row r="129" s="293" customFormat="1" ht="15.6" customHeight="1" spans="1:4">
      <c r="A129" s="312" t="s">
        <v>214</v>
      </c>
      <c r="B129" s="210"/>
      <c r="C129" s="305">
        <v>113</v>
      </c>
      <c r="D129" s="308"/>
    </row>
    <row r="130" s="293" customFormat="1" ht="15.6" customHeight="1" spans="1:4">
      <c r="A130" s="312" t="s">
        <v>215</v>
      </c>
      <c r="B130" s="210">
        <v>8749</v>
      </c>
      <c r="C130" s="210">
        <f>C131+C132+C133</f>
        <v>9322</v>
      </c>
      <c r="D130" s="308"/>
    </row>
    <row r="131" s="293" customFormat="1" ht="15.6" customHeight="1" spans="1:4">
      <c r="A131" s="309" t="s">
        <v>216</v>
      </c>
      <c r="B131" s="210"/>
      <c r="C131" s="305">
        <v>100</v>
      </c>
      <c r="D131" s="308"/>
    </row>
    <row r="132" s="293" customFormat="1" ht="15.6" customHeight="1" spans="1:4">
      <c r="A132" s="312" t="s">
        <v>217</v>
      </c>
      <c r="B132" s="210"/>
      <c r="C132" s="305">
        <v>8995</v>
      </c>
      <c r="D132" s="308"/>
    </row>
    <row r="133" s="293" customFormat="1" ht="15.6" customHeight="1" spans="1:4">
      <c r="A133" s="309" t="s">
        <v>218</v>
      </c>
      <c r="B133" s="210"/>
      <c r="C133" s="305">
        <v>227</v>
      </c>
      <c r="D133" s="308"/>
    </row>
    <row r="134" s="293" customFormat="1" ht="15.6" customHeight="1" spans="1:4">
      <c r="A134" s="312" t="s">
        <v>219</v>
      </c>
      <c r="B134" s="210">
        <v>985</v>
      </c>
      <c r="C134" s="210">
        <f>C135+C136</f>
        <v>985</v>
      </c>
      <c r="D134" s="308"/>
    </row>
    <row r="135" s="293" customFormat="1" ht="15.6" customHeight="1" spans="1:4">
      <c r="A135" s="312" t="s">
        <v>220</v>
      </c>
      <c r="B135" s="210"/>
      <c r="C135" s="305">
        <v>974</v>
      </c>
      <c r="D135" s="308"/>
    </row>
    <row r="136" s="293" customFormat="1" ht="15.6" customHeight="1" spans="1:4">
      <c r="A136" s="309" t="s">
        <v>221</v>
      </c>
      <c r="B136" s="210"/>
      <c r="C136" s="305">
        <v>11</v>
      </c>
      <c r="D136" s="308"/>
    </row>
    <row r="137" s="293" customFormat="1" ht="15.6" customHeight="1" spans="1:4">
      <c r="A137" s="312" t="s">
        <v>222</v>
      </c>
      <c r="B137" s="210">
        <v>1925</v>
      </c>
      <c r="C137" s="305">
        <f>SUM(C138:C142)</f>
        <v>1367</v>
      </c>
      <c r="D137" s="308"/>
    </row>
    <row r="138" s="293" customFormat="1" ht="15.6" customHeight="1" spans="1:4">
      <c r="A138" s="309" t="s">
        <v>223</v>
      </c>
      <c r="B138" s="210"/>
      <c r="C138" s="305">
        <v>6</v>
      </c>
      <c r="D138" s="308"/>
    </row>
    <row r="139" s="293" customFormat="1" ht="15.6" customHeight="1" spans="1:4">
      <c r="A139" s="312" t="s">
        <v>224</v>
      </c>
      <c r="B139" s="210"/>
      <c r="C139" s="305">
        <v>322</v>
      </c>
      <c r="D139" s="308"/>
    </row>
    <row r="140" s="293" customFormat="1" ht="15.6" customHeight="1" spans="1:4">
      <c r="A140" s="312" t="s">
        <v>225</v>
      </c>
      <c r="B140" s="210"/>
      <c r="C140" s="305">
        <v>1032</v>
      </c>
      <c r="D140" s="308"/>
    </row>
    <row r="141" s="293" customFormat="1" ht="15.6" customHeight="1" spans="1:4">
      <c r="A141" s="312" t="s">
        <v>226</v>
      </c>
      <c r="B141" s="210"/>
      <c r="C141" s="305">
        <v>6</v>
      </c>
      <c r="D141" s="308"/>
    </row>
    <row r="142" s="293" customFormat="1" ht="15.6" customHeight="1" spans="1:4">
      <c r="A142" s="312" t="s">
        <v>227</v>
      </c>
      <c r="B142" s="210"/>
      <c r="C142" s="305">
        <v>1</v>
      </c>
      <c r="D142" s="308"/>
    </row>
    <row r="143" s="293" customFormat="1" ht="15.6" customHeight="1" spans="1:4">
      <c r="A143" s="312" t="s">
        <v>228</v>
      </c>
      <c r="B143" s="210">
        <v>784</v>
      </c>
      <c r="C143" s="210">
        <f>SUM(C144:C147)</f>
        <v>778</v>
      </c>
      <c r="D143" s="308"/>
    </row>
    <row r="144" s="293" customFormat="1" ht="15.6" customHeight="1" spans="1:4">
      <c r="A144" s="312" t="s">
        <v>229</v>
      </c>
      <c r="B144" s="210"/>
      <c r="C144" s="305">
        <v>295</v>
      </c>
      <c r="D144" s="308"/>
    </row>
    <row r="145" s="293" customFormat="1" ht="15.6" customHeight="1" spans="1:4">
      <c r="A145" s="312" t="s">
        <v>230</v>
      </c>
      <c r="B145" s="210"/>
      <c r="C145" s="305">
        <v>450</v>
      </c>
      <c r="D145" s="308"/>
    </row>
    <row r="146" s="293" customFormat="1" ht="15.6" customHeight="1" spans="1:4">
      <c r="A146" s="312" t="s">
        <v>231</v>
      </c>
      <c r="B146" s="210"/>
      <c r="C146" s="305">
        <v>3</v>
      </c>
      <c r="D146" s="308"/>
    </row>
    <row r="147" s="293" customFormat="1" ht="15.6" customHeight="1" spans="1:4">
      <c r="A147" s="312" t="s">
        <v>232</v>
      </c>
      <c r="B147" s="210"/>
      <c r="C147" s="305">
        <v>30</v>
      </c>
      <c r="D147" s="308"/>
    </row>
    <row r="148" s="293" customFormat="1" ht="15.6" customHeight="1" spans="1:4">
      <c r="A148" s="312" t="s">
        <v>233</v>
      </c>
      <c r="B148" s="210">
        <v>98</v>
      </c>
      <c r="C148" s="210">
        <f>SUM(C149:C151)</f>
        <v>89</v>
      </c>
      <c r="D148" s="308"/>
    </row>
    <row r="149" s="293" customFormat="1" ht="15.6" customHeight="1" spans="1:4">
      <c r="A149" s="312" t="s">
        <v>234</v>
      </c>
      <c r="B149" s="210"/>
      <c r="C149" s="305">
        <v>39</v>
      </c>
      <c r="D149" s="308"/>
    </row>
    <row r="150" s="293" customFormat="1" ht="15.6" customHeight="1" spans="1:4">
      <c r="A150" s="309" t="s">
        <v>235</v>
      </c>
      <c r="B150" s="210"/>
      <c r="C150" s="305">
        <v>5</v>
      </c>
      <c r="D150" s="308"/>
    </row>
    <row r="151" s="293" customFormat="1" ht="15.6" customHeight="1" spans="1:4">
      <c r="A151" s="312" t="s">
        <v>236</v>
      </c>
      <c r="B151" s="210"/>
      <c r="C151" s="305">
        <v>45</v>
      </c>
      <c r="D151" s="308"/>
    </row>
    <row r="152" s="293" customFormat="1" ht="15.6" customHeight="1" spans="1:4">
      <c r="A152" s="312" t="s">
        <v>237</v>
      </c>
      <c r="B152" s="210"/>
      <c r="C152" s="210">
        <f>SUM(C153:C155)</f>
        <v>81</v>
      </c>
      <c r="D152" s="308"/>
    </row>
    <row r="153" s="293" customFormat="1" ht="15.6" customHeight="1" spans="1:4">
      <c r="A153" s="312" t="s">
        <v>238</v>
      </c>
      <c r="B153" s="210"/>
      <c r="C153" s="305">
        <v>13</v>
      </c>
      <c r="D153" s="308"/>
    </row>
    <row r="154" s="293" customFormat="1" ht="15.6" customHeight="1" spans="1:4">
      <c r="A154" s="312" t="s">
        <v>239</v>
      </c>
      <c r="B154" s="210"/>
      <c r="C154" s="305">
        <v>48</v>
      </c>
      <c r="D154" s="308"/>
    </row>
    <row r="155" s="293" customFormat="1" ht="15.6" customHeight="1" spans="1:4">
      <c r="A155" s="312" t="s">
        <v>240</v>
      </c>
      <c r="B155" s="210"/>
      <c r="C155" s="305">
        <v>20</v>
      </c>
      <c r="D155" s="308"/>
    </row>
    <row r="156" s="293" customFormat="1" ht="15.6" customHeight="1" spans="1:4">
      <c r="A156" s="312" t="s">
        <v>241</v>
      </c>
      <c r="B156" s="210">
        <v>435</v>
      </c>
      <c r="C156" s="305">
        <f>SUM(C157:C161)</f>
        <v>443</v>
      </c>
      <c r="D156" s="308"/>
    </row>
    <row r="157" s="293" customFormat="1" ht="15.6" customHeight="1" spans="1:4">
      <c r="A157" s="312" t="s">
        <v>118</v>
      </c>
      <c r="B157" s="210"/>
      <c r="C157" s="305">
        <v>107</v>
      </c>
      <c r="D157" s="308"/>
    </row>
    <row r="158" s="293" customFormat="1" ht="15.6" customHeight="1" spans="1:4">
      <c r="A158" s="312" t="s">
        <v>242</v>
      </c>
      <c r="B158" s="210"/>
      <c r="C158" s="305">
        <v>18</v>
      </c>
      <c r="D158" s="308"/>
    </row>
    <row r="159" s="293" customFormat="1" ht="15.6" customHeight="1" spans="1:4">
      <c r="A159" s="312" t="s">
        <v>243</v>
      </c>
      <c r="B159" s="210"/>
      <c r="C159" s="305">
        <v>68</v>
      </c>
      <c r="D159" s="308"/>
    </row>
    <row r="160" s="293" customFormat="1" ht="15.6" customHeight="1" spans="1:4">
      <c r="A160" s="312" t="s">
        <v>244</v>
      </c>
      <c r="B160" s="210"/>
      <c r="C160" s="305">
        <v>246</v>
      </c>
      <c r="D160" s="308"/>
    </row>
    <row r="161" s="293" customFormat="1" ht="15.6" customHeight="1" spans="1:4">
      <c r="A161" s="312" t="s">
        <v>245</v>
      </c>
      <c r="B161" s="210"/>
      <c r="C161" s="305">
        <v>4</v>
      </c>
      <c r="D161" s="308"/>
    </row>
    <row r="162" s="293" customFormat="1" ht="15.6" customHeight="1" spans="1:4">
      <c r="A162" s="309" t="s">
        <v>246</v>
      </c>
      <c r="B162" s="210">
        <v>25</v>
      </c>
      <c r="C162" s="305">
        <f>C163+C164</f>
        <v>25</v>
      </c>
      <c r="D162" s="308"/>
    </row>
    <row r="163" s="293" customFormat="1" ht="15.6" customHeight="1" spans="1:4">
      <c r="A163" s="312" t="s">
        <v>118</v>
      </c>
      <c r="B163" s="210"/>
      <c r="C163" s="305">
        <v>18</v>
      </c>
      <c r="D163" s="308"/>
    </row>
    <row r="164" s="293" customFormat="1" ht="15.6" customHeight="1" spans="1:4">
      <c r="A164" s="312" t="s">
        <v>123</v>
      </c>
      <c r="B164" s="210"/>
      <c r="C164" s="305">
        <v>7</v>
      </c>
      <c r="D164" s="308"/>
    </row>
    <row r="165" s="293" customFormat="1" ht="15.6" customHeight="1" spans="1:4">
      <c r="A165" s="307" t="s">
        <v>247</v>
      </c>
      <c r="B165" s="210">
        <v>3282</v>
      </c>
      <c r="C165" s="305">
        <f>SUM(C166:C167)</f>
        <v>3293</v>
      </c>
      <c r="D165" s="308"/>
    </row>
    <row r="166" s="293" customFormat="1" ht="15.6" customHeight="1" spans="1:4">
      <c r="A166" s="307" t="s">
        <v>248</v>
      </c>
      <c r="B166" s="210"/>
      <c r="C166" s="305">
        <v>2599</v>
      </c>
      <c r="D166" s="308"/>
    </row>
    <row r="167" s="293" customFormat="1" ht="15.6" customHeight="1" spans="1:4">
      <c r="A167" s="307" t="s">
        <v>249</v>
      </c>
      <c r="B167" s="210"/>
      <c r="C167" s="305">
        <v>694</v>
      </c>
      <c r="D167" s="308"/>
    </row>
    <row r="168" s="293" customFormat="1" ht="15.6" customHeight="1" spans="1:4">
      <c r="A168" s="312" t="s">
        <v>250</v>
      </c>
      <c r="B168" s="210">
        <v>61</v>
      </c>
      <c r="C168" s="305">
        <f>C169</f>
        <v>61</v>
      </c>
      <c r="D168" s="308"/>
    </row>
    <row r="169" s="293" customFormat="1" ht="15.6" customHeight="1" spans="1:4">
      <c r="A169" s="307" t="s">
        <v>251</v>
      </c>
      <c r="B169" s="210"/>
      <c r="C169" s="305">
        <v>61</v>
      </c>
      <c r="D169" s="308"/>
    </row>
    <row r="170" s="293" customFormat="1" ht="15.6" customHeight="1" spans="1:4">
      <c r="A170" s="307" t="s">
        <v>252</v>
      </c>
      <c r="B170" s="210">
        <v>344</v>
      </c>
      <c r="C170" s="305">
        <f>C171+C172</f>
        <v>357</v>
      </c>
      <c r="D170" s="308"/>
    </row>
    <row r="171" s="293" customFormat="1" ht="15.6" customHeight="1" spans="1:4">
      <c r="A171" s="307" t="s">
        <v>253</v>
      </c>
      <c r="B171" s="210"/>
      <c r="C171" s="305">
        <v>218</v>
      </c>
      <c r="D171" s="308"/>
    </row>
    <row r="172" s="293" customFormat="1" ht="15.6" customHeight="1" spans="1:4">
      <c r="A172" s="307" t="s">
        <v>254</v>
      </c>
      <c r="B172" s="210"/>
      <c r="C172" s="305">
        <v>139</v>
      </c>
      <c r="D172" s="308"/>
    </row>
    <row r="173" s="293" customFormat="1" ht="15.6" customHeight="1" spans="1:4">
      <c r="A173" s="312" t="s">
        <v>255</v>
      </c>
      <c r="B173" s="210">
        <v>172</v>
      </c>
      <c r="C173" s="305">
        <f>C174+C175</f>
        <v>172</v>
      </c>
      <c r="D173" s="308"/>
    </row>
    <row r="174" s="293" customFormat="1" ht="15.6" customHeight="1" spans="1:4">
      <c r="A174" s="312" t="s">
        <v>256</v>
      </c>
      <c r="B174" s="210"/>
      <c r="C174" s="305">
        <v>171</v>
      </c>
      <c r="D174" s="308"/>
    </row>
    <row r="175" s="293" customFormat="1" ht="15.6" customHeight="1" spans="1:4">
      <c r="A175" s="312" t="s">
        <v>257</v>
      </c>
      <c r="B175" s="210"/>
      <c r="C175" s="305">
        <v>1</v>
      </c>
      <c r="D175" s="308"/>
    </row>
    <row r="176" s="293" customFormat="1" ht="15.6" customHeight="1" spans="1:4">
      <c r="A176" s="312" t="s">
        <v>258</v>
      </c>
      <c r="B176" s="210">
        <v>1473</v>
      </c>
      <c r="C176" s="305">
        <f>C177</f>
        <v>1269</v>
      </c>
      <c r="D176" s="308"/>
    </row>
    <row r="177" s="293" customFormat="1" ht="15.6" customHeight="1" spans="1:4">
      <c r="A177" s="312" t="s">
        <v>259</v>
      </c>
      <c r="B177" s="210"/>
      <c r="C177" s="305">
        <v>1269</v>
      </c>
      <c r="D177" s="308"/>
    </row>
    <row r="178" s="293" customFormat="1" ht="15.6" customHeight="1" spans="1:4">
      <c r="A178" s="312" t="s">
        <v>260</v>
      </c>
      <c r="B178" s="210">
        <v>271</v>
      </c>
      <c r="C178" s="305">
        <f>C179+C180</f>
        <v>271</v>
      </c>
      <c r="D178" s="308"/>
    </row>
    <row r="179" s="293" customFormat="1" ht="15.6" customHeight="1" spans="1:4">
      <c r="A179" s="312" t="s">
        <v>137</v>
      </c>
      <c r="B179" s="210"/>
      <c r="C179" s="305">
        <v>236</v>
      </c>
      <c r="D179" s="308"/>
    </row>
    <row r="180" s="293" customFormat="1" ht="15.6" customHeight="1" spans="1:4">
      <c r="A180" s="312" t="s">
        <v>261</v>
      </c>
      <c r="B180" s="210"/>
      <c r="C180" s="305">
        <v>35</v>
      </c>
      <c r="D180" s="308"/>
    </row>
    <row r="181" s="293" customFormat="1" ht="15.6" customHeight="1" spans="1:4">
      <c r="A181" s="312" t="s">
        <v>262</v>
      </c>
      <c r="B181" s="210">
        <v>103</v>
      </c>
      <c r="C181" s="305">
        <f>C182</f>
        <v>103</v>
      </c>
      <c r="D181" s="308"/>
    </row>
    <row r="182" s="293" customFormat="1" ht="15.6" customHeight="1" spans="1:4">
      <c r="A182" s="312" t="s">
        <v>263</v>
      </c>
      <c r="B182" s="210"/>
      <c r="C182" s="305">
        <v>103</v>
      </c>
      <c r="D182" s="308"/>
    </row>
    <row r="183" s="293" customFormat="1" ht="15.6" customHeight="1" spans="1:4">
      <c r="A183" s="307" t="s">
        <v>264</v>
      </c>
      <c r="B183" s="210">
        <f>B184+B186+B188+B192+B197+B200+B202+B204+B206+B208+B210</f>
        <v>4543</v>
      </c>
      <c r="C183" s="305">
        <f>C184+C186+C188+C192+C197+C200+C202+C204+C206+C208+C210</f>
        <v>4739</v>
      </c>
      <c r="D183" s="308"/>
    </row>
    <row r="184" s="293" customFormat="1" ht="15.6" customHeight="1" spans="1:4">
      <c r="A184" s="312" t="s">
        <v>265</v>
      </c>
      <c r="B184" s="210">
        <v>573</v>
      </c>
      <c r="C184" s="305">
        <f>SUM(C185:C185)</f>
        <v>322</v>
      </c>
      <c r="D184" s="308"/>
    </row>
    <row r="185" s="293" customFormat="1" ht="15.6" customHeight="1" spans="1:4">
      <c r="A185" s="312" t="s">
        <v>118</v>
      </c>
      <c r="B185" s="210"/>
      <c r="C185" s="305">
        <v>322</v>
      </c>
      <c r="D185" s="308"/>
    </row>
    <row r="186" s="293" customFormat="1" ht="15.6" customHeight="1" spans="1:4">
      <c r="A186" s="312" t="s">
        <v>266</v>
      </c>
      <c r="B186" s="210">
        <v>507</v>
      </c>
      <c r="C186" s="305">
        <f>C187</f>
        <v>602</v>
      </c>
      <c r="D186" s="308"/>
    </row>
    <row r="187" s="293" customFormat="1" ht="15.6" customHeight="1" spans="1:4">
      <c r="A187" s="312" t="s">
        <v>267</v>
      </c>
      <c r="B187" s="210"/>
      <c r="C187" s="305">
        <v>602</v>
      </c>
      <c r="D187" s="308"/>
    </row>
    <row r="188" s="293" customFormat="1" ht="15.6" customHeight="1" spans="1:4">
      <c r="A188" s="312" t="s">
        <v>268</v>
      </c>
      <c r="B188" s="210">
        <v>932</v>
      </c>
      <c r="C188" s="305">
        <f>SUM(C189:C191)</f>
        <v>1147</v>
      </c>
      <c r="D188" s="308"/>
    </row>
    <row r="189" s="293" customFormat="1" ht="15.6" customHeight="1" spans="1:4">
      <c r="A189" s="312" t="s">
        <v>269</v>
      </c>
      <c r="B189" s="210"/>
      <c r="C189" s="305">
        <v>434</v>
      </c>
      <c r="D189" s="308"/>
    </row>
    <row r="190" s="293" customFormat="1" ht="15.6" customHeight="1" spans="1:4">
      <c r="A190" s="312" t="s">
        <v>270</v>
      </c>
      <c r="B190" s="210"/>
      <c r="C190" s="305">
        <v>676</v>
      </c>
      <c r="D190" s="308"/>
    </row>
    <row r="191" s="293" customFormat="1" ht="15.6" customHeight="1" spans="1:4">
      <c r="A191" s="312" t="s">
        <v>271</v>
      </c>
      <c r="B191" s="210"/>
      <c r="C191" s="305">
        <v>37</v>
      </c>
      <c r="D191" s="308"/>
    </row>
    <row r="192" s="293" customFormat="1" ht="15.6" customHeight="1" spans="1:4">
      <c r="A192" s="312" t="s">
        <v>272</v>
      </c>
      <c r="B192" s="210">
        <v>1512</v>
      </c>
      <c r="C192" s="305">
        <f>SUM(C193:C196)</f>
        <v>954</v>
      </c>
      <c r="D192" s="308"/>
    </row>
    <row r="193" s="293" customFormat="1" ht="15.6" customHeight="1" spans="1:4">
      <c r="A193" s="312" t="s">
        <v>273</v>
      </c>
      <c r="B193" s="210"/>
      <c r="C193" s="305">
        <v>371</v>
      </c>
      <c r="D193" s="308"/>
    </row>
    <row r="194" s="293" customFormat="1" ht="15.6" customHeight="1" spans="1:4">
      <c r="A194" s="312" t="s">
        <v>274</v>
      </c>
      <c r="B194" s="210"/>
      <c r="C194" s="305">
        <v>88</v>
      </c>
      <c r="D194" s="308"/>
    </row>
    <row r="195" s="293" customFormat="1" ht="15.6" customHeight="1" spans="1:4">
      <c r="A195" s="312" t="s">
        <v>275</v>
      </c>
      <c r="B195" s="210"/>
      <c r="C195" s="305">
        <v>353</v>
      </c>
      <c r="D195" s="308"/>
    </row>
    <row r="196" s="293" customFormat="1" ht="15.6" customHeight="1" spans="1:4">
      <c r="A196" s="312" t="s">
        <v>276</v>
      </c>
      <c r="B196" s="210"/>
      <c r="C196" s="305">
        <v>142</v>
      </c>
      <c r="D196" s="308"/>
    </row>
    <row r="197" s="293" customFormat="1" ht="15.6" customHeight="1" spans="1:4">
      <c r="A197" s="312" t="s">
        <v>277</v>
      </c>
      <c r="B197" s="210">
        <v>888</v>
      </c>
      <c r="C197" s="305">
        <f>SUM(C198:C199)</f>
        <v>1128</v>
      </c>
      <c r="D197" s="308"/>
    </row>
    <row r="198" s="293" customFormat="1" ht="15.6" customHeight="1" spans="1:4">
      <c r="A198" s="312" t="s">
        <v>278</v>
      </c>
      <c r="B198" s="210"/>
      <c r="C198" s="305">
        <v>1112</v>
      </c>
      <c r="D198" s="308"/>
    </row>
    <row r="199" s="293" customFormat="1" ht="15.6" customHeight="1" spans="1:4">
      <c r="A199" s="312" t="s">
        <v>279</v>
      </c>
      <c r="B199" s="210"/>
      <c r="C199" s="305">
        <v>16</v>
      </c>
      <c r="D199" s="308"/>
    </row>
    <row r="200" s="293" customFormat="1" ht="15.6" customHeight="1" spans="1:4">
      <c r="A200" s="312" t="s">
        <v>280</v>
      </c>
      <c r="B200" s="210">
        <v>5</v>
      </c>
      <c r="C200" s="305">
        <f>C201</f>
        <v>5</v>
      </c>
      <c r="D200" s="308"/>
    </row>
    <row r="201" s="293" customFormat="1" customHeight="1" spans="1:4">
      <c r="A201" s="312" t="s">
        <v>281</v>
      </c>
      <c r="B201" s="210"/>
      <c r="C201" s="305">
        <v>5</v>
      </c>
      <c r="D201" s="308"/>
    </row>
    <row r="202" s="293" customFormat="1" ht="15.6" customHeight="1" spans="1:4">
      <c r="A202" s="307" t="s">
        <v>282</v>
      </c>
      <c r="B202" s="210"/>
      <c r="C202" s="305">
        <f>SUM(C203:C203)</f>
        <v>300</v>
      </c>
      <c r="D202" s="308"/>
    </row>
    <row r="203" s="293" customFormat="1" ht="15.6" customHeight="1" spans="1:4">
      <c r="A203" s="307" t="s">
        <v>283</v>
      </c>
      <c r="B203" s="210"/>
      <c r="C203" s="305">
        <v>300</v>
      </c>
      <c r="D203" s="308"/>
    </row>
    <row r="204" s="293" customFormat="1" ht="15.6" customHeight="1" spans="1:4">
      <c r="A204" s="307" t="s">
        <v>284</v>
      </c>
      <c r="B204" s="210">
        <v>8</v>
      </c>
      <c r="C204" s="305">
        <f>C205</f>
        <v>8</v>
      </c>
      <c r="D204" s="308"/>
    </row>
    <row r="205" s="293" customFormat="1" ht="15.6" customHeight="1" spans="1:4">
      <c r="A205" s="312" t="s">
        <v>285</v>
      </c>
      <c r="B205" s="210"/>
      <c r="C205" s="305">
        <v>8</v>
      </c>
      <c r="D205" s="308"/>
    </row>
    <row r="206" s="293" customFormat="1" ht="15.6" customHeight="1" spans="1:4">
      <c r="A206" s="312" t="s">
        <v>286</v>
      </c>
      <c r="B206" s="210">
        <v>99</v>
      </c>
      <c r="C206" s="305">
        <f>C207</f>
        <v>99</v>
      </c>
      <c r="D206" s="308"/>
    </row>
    <row r="207" s="293" customFormat="1" ht="15.6" customHeight="1" spans="1:4">
      <c r="A207" s="312" t="s">
        <v>287</v>
      </c>
      <c r="B207" s="210"/>
      <c r="C207" s="305">
        <v>99</v>
      </c>
      <c r="D207" s="308"/>
    </row>
    <row r="208" s="293" customFormat="1" ht="15.6" customHeight="1" spans="1:4">
      <c r="A208" s="309" t="s">
        <v>288</v>
      </c>
      <c r="B208" s="210">
        <v>18</v>
      </c>
      <c r="C208" s="305">
        <f>C209</f>
        <v>18</v>
      </c>
      <c r="D208" s="308"/>
    </row>
    <row r="209" s="293" customFormat="1" ht="15.6" customHeight="1" spans="1:4">
      <c r="A209" s="309" t="s">
        <v>289</v>
      </c>
      <c r="B209" s="210"/>
      <c r="C209" s="305">
        <v>18</v>
      </c>
      <c r="D209" s="308"/>
    </row>
    <row r="210" s="293" customFormat="1" ht="15.6" customHeight="1" spans="1:4">
      <c r="A210" s="309" t="s">
        <v>290</v>
      </c>
      <c r="B210" s="210">
        <v>1</v>
      </c>
      <c r="C210" s="305">
        <f>C211</f>
        <v>156</v>
      </c>
      <c r="D210" s="308"/>
    </row>
    <row r="211" s="293" customFormat="1" ht="15.6" customHeight="1" spans="1:4">
      <c r="A211" s="309" t="s">
        <v>291</v>
      </c>
      <c r="B211" s="210"/>
      <c r="C211" s="305">
        <v>156</v>
      </c>
      <c r="D211" s="308"/>
    </row>
    <row r="212" s="293" customFormat="1" customHeight="1" spans="1:4">
      <c r="A212" s="307" t="s">
        <v>292</v>
      </c>
      <c r="B212" s="210">
        <f>B213+B215+B218+B220+B222</f>
        <v>9266</v>
      </c>
      <c r="C212" s="305">
        <f>C213++C215+C218+C220+C222</f>
        <v>4268</v>
      </c>
      <c r="D212" s="308"/>
    </row>
    <row r="213" s="293" customFormat="1" ht="15.6" customHeight="1" spans="1:4">
      <c r="A213" s="312" t="s">
        <v>293</v>
      </c>
      <c r="B213" s="210">
        <v>50</v>
      </c>
      <c r="C213" s="305">
        <f>C214</f>
        <v>50</v>
      </c>
      <c r="D213" s="308"/>
    </row>
    <row r="214" s="293" customFormat="1" ht="15.6" customHeight="1" spans="1:4">
      <c r="A214" s="312" t="s">
        <v>294</v>
      </c>
      <c r="B214" s="210"/>
      <c r="C214" s="305">
        <v>50</v>
      </c>
      <c r="D214" s="308"/>
    </row>
    <row r="215" s="293" customFormat="1" ht="15.6" customHeight="1" spans="1:4">
      <c r="A215" s="312" t="s">
        <v>295</v>
      </c>
      <c r="B215" s="210"/>
      <c r="C215" s="305">
        <f>C216+C217</f>
        <v>113</v>
      </c>
      <c r="D215" s="308"/>
    </row>
    <row r="216" s="293" customFormat="1" ht="15.6" customHeight="1" spans="1:4">
      <c r="A216" s="312" t="s">
        <v>296</v>
      </c>
      <c r="B216" s="210"/>
      <c r="C216" s="305">
        <v>13</v>
      </c>
      <c r="D216" s="308"/>
    </row>
    <row r="217" s="293" customFormat="1" ht="15.6" customHeight="1" spans="1:4">
      <c r="A217" s="309" t="s">
        <v>297</v>
      </c>
      <c r="B217" s="210"/>
      <c r="C217" s="305">
        <v>100</v>
      </c>
      <c r="D217" s="308"/>
    </row>
    <row r="218" s="293" customFormat="1" ht="15.6" customHeight="1" spans="1:4">
      <c r="A218" s="312" t="s">
        <v>298</v>
      </c>
      <c r="B218" s="210">
        <v>9111</v>
      </c>
      <c r="C218" s="305">
        <f>C219</f>
        <v>4000</v>
      </c>
      <c r="D218" s="308"/>
    </row>
    <row r="219" s="293" customFormat="1" ht="15.6" customHeight="1" spans="1:4">
      <c r="A219" s="312" t="s">
        <v>299</v>
      </c>
      <c r="B219" s="210"/>
      <c r="C219" s="305">
        <v>4000</v>
      </c>
      <c r="D219" s="308"/>
    </row>
    <row r="220" s="293" customFormat="1" ht="15.6" customHeight="1" spans="1:4">
      <c r="A220" s="312" t="s">
        <v>300</v>
      </c>
      <c r="B220" s="210">
        <v>15</v>
      </c>
      <c r="C220" s="305">
        <f>C221</f>
        <v>15</v>
      </c>
      <c r="D220" s="308"/>
    </row>
    <row r="221" s="293" customFormat="1" ht="15.6" customHeight="1" spans="1:4">
      <c r="A221" s="312" t="s">
        <v>301</v>
      </c>
      <c r="B221" s="210"/>
      <c r="C221" s="305">
        <v>15</v>
      </c>
      <c r="D221" s="308"/>
    </row>
    <row r="222" s="293" customFormat="1" ht="15.6" customHeight="1" spans="1:4">
      <c r="A222" s="309" t="s">
        <v>302</v>
      </c>
      <c r="B222" s="210">
        <v>90</v>
      </c>
      <c r="C222" s="305">
        <f>C223</f>
        <v>90</v>
      </c>
      <c r="D222" s="308"/>
    </row>
    <row r="223" s="293" customFormat="1" ht="15.6" customHeight="1" spans="1:4">
      <c r="A223" s="309" t="s">
        <v>303</v>
      </c>
      <c r="B223" s="210"/>
      <c r="C223" s="305">
        <v>90</v>
      </c>
      <c r="D223" s="308"/>
    </row>
    <row r="224" s="293" customFormat="1" ht="15.6" customHeight="1" spans="1:4">
      <c r="A224" s="307" t="s">
        <v>304</v>
      </c>
      <c r="B224" s="210">
        <f>B225+B231+B233+B236+B238</f>
        <v>9115</v>
      </c>
      <c r="C224" s="305">
        <f>C225+C231+C233+C236+C238</f>
        <v>9517</v>
      </c>
      <c r="D224" s="308"/>
    </row>
    <row r="225" s="293" customFormat="1" ht="15.6" customHeight="1" spans="1:4">
      <c r="A225" s="312" t="s">
        <v>305</v>
      </c>
      <c r="B225" s="210">
        <v>3106</v>
      </c>
      <c r="C225" s="305">
        <f>SUM(C226:C230)</f>
        <v>3508</v>
      </c>
      <c r="D225" s="308"/>
    </row>
    <row r="226" s="293" customFormat="1" ht="15.6" customHeight="1" spans="1:4">
      <c r="A226" s="312" t="s">
        <v>118</v>
      </c>
      <c r="B226" s="210"/>
      <c r="C226" s="305">
        <v>196</v>
      </c>
      <c r="D226" s="308"/>
    </row>
    <row r="227" s="293" customFormat="1" ht="15.6" customHeight="1" spans="1:4">
      <c r="A227" s="312" t="s">
        <v>306</v>
      </c>
      <c r="B227" s="210"/>
      <c r="C227" s="305">
        <v>568</v>
      </c>
      <c r="D227" s="308"/>
    </row>
    <row r="228" s="293" customFormat="1" ht="15.6" customHeight="1" spans="1:4">
      <c r="A228" s="312" t="s">
        <v>307</v>
      </c>
      <c r="B228" s="210"/>
      <c r="C228" s="305">
        <v>120</v>
      </c>
      <c r="D228" s="308"/>
    </row>
    <row r="229" s="293" customFormat="1" ht="15.6" customHeight="1" spans="1:4">
      <c r="A229" s="312" t="s">
        <v>308</v>
      </c>
      <c r="B229" s="210"/>
      <c r="C229" s="305">
        <v>201</v>
      </c>
      <c r="D229" s="308"/>
    </row>
    <row r="230" s="293" customFormat="1" ht="15.6" customHeight="1" spans="1:4">
      <c r="A230" s="312" t="s">
        <v>309</v>
      </c>
      <c r="B230" s="210"/>
      <c r="C230" s="305">
        <v>2423</v>
      </c>
      <c r="D230" s="308"/>
    </row>
    <row r="231" s="293" customFormat="1" ht="15.6" customHeight="1" spans="1:4">
      <c r="A231" s="312" t="s">
        <v>310</v>
      </c>
      <c r="B231" s="210">
        <v>99</v>
      </c>
      <c r="C231" s="305">
        <f>C232</f>
        <v>99</v>
      </c>
      <c r="D231" s="308"/>
    </row>
    <row r="232" s="293" customFormat="1" ht="15.6" customHeight="1" spans="1:4">
      <c r="A232" s="312" t="s">
        <v>311</v>
      </c>
      <c r="B232" s="210"/>
      <c r="C232" s="305">
        <v>99</v>
      </c>
      <c r="D232" s="308"/>
    </row>
    <row r="233" s="293" customFormat="1" ht="15.6" customHeight="1" spans="1:4">
      <c r="A233" s="312" t="s">
        <v>312</v>
      </c>
      <c r="B233" s="210">
        <v>3354</v>
      </c>
      <c r="C233" s="305">
        <f>C234+C235</f>
        <v>3354</v>
      </c>
      <c r="D233" s="308"/>
    </row>
    <row r="234" s="293" customFormat="1" ht="15.6" customHeight="1" spans="1:4">
      <c r="A234" s="312" t="s">
        <v>313</v>
      </c>
      <c r="B234" s="210"/>
      <c r="C234" s="305">
        <v>1054</v>
      </c>
      <c r="D234" s="308"/>
    </row>
    <row r="235" s="293" customFormat="1" ht="15.6" customHeight="1" spans="1:4">
      <c r="A235" s="309" t="s">
        <v>314</v>
      </c>
      <c r="B235" s="210"/>
      <c r="C235" s="305">
        <v>2300</v>
      </c>
      <c r="D235" s="308"/>
    </row>
    <row r="236" s="293" customFormat="1" ht="15.6" customHeight="1" spans="1:4">
      <c r="A236" s="312" t="s">
        <v>315</v>
      </c>
      <c r="B236" s="210">
        <v>1688</v>
      </c>
      <c r="C236" s="305">
        <f>C237</f>
        <v>1688</v>
      </c>
      <c r="D236" s="308"/>
    </row>
    <row r="237" s="293" customFormat="1" ht="15.6" customHeight="1" spans="1:4">
      <c r="A237" s="307" t="s">
        <v>316</v>
      </c>
      <c r="B237" s="210"/>
      <c r="C237" s="305">
        <v>1688</v>
      </c>
      <c r="D237" s="308"/>
    </row>
    <row r="238" s="293" customFormat="1" ht="15.6" customHeight="1" spans="1:4">
      <c r="A238" s="312" t="s">
        <v>317</v>
      </c>
      <c r="B238" s="210">
        <v>868</v>
      </c>
      <c r="C238" s="305">
        <f>C239</f>
        <v>868</v>
      </c>
      <c r="D238" s="308"/>
    </row>
    <row r="239" s="293" customFormat="1" ht="15.6" customHeight="1" spans="1:4">
      <c r="A239" s="312" t="s">
        <v>318</v>
      </c>
      <c r="B239" s="210"/>
      <c r="C239" s="305">
        <v>868</v>
      </c>
      <c r="D239" s="308"/>
    </row>
    <row r="240" s="293" customFormat="1" ht="15.6" customHeight="1" spans="1:4">
      <c r="A240" s="307" t="s">
        <v>319</v>
      </c>
      <c r="B240" s="210">
        <f>B241+B250+B256+B264+B269+B273+B267</f>
        <v>6196</v>
      </c>
      <c r="C240" s="305">
        <f>C241+C250+C256+C264+C267+C269+C273</f>
        <v>6709</v>
      </c>
      <c r="D240" s="308"/>
    </row>
    <row r="241" s="293" customFormat="1" ht="15.6" customHeight="1" spans="1:4">
      <c r="A241" s="312" t="s">
        <v>320</v>
      </c>
      <c r="B241" s="210">
        <v>2673</v>
      </c>
      <c r="C241" s="305">
        <f>SUM(C242:C249)</f>
        <v>2911</v>
      </c>
      <c r="D241" s="308"/>
    </row>
    <row r="242" s="293" customFormat="1" ht="15.6" customHeight="1" spans="1:4">
      <c r="A242" s="312" t="s">
        <v>118</v>
      </c>
      <c r="B242" s="210"/>
      <c r="C242" s="305">
        <v>534</v>
      </c>
      <c r="D242" s="308"/>
    </row>
    <row r="243" s="293" customFormat="1" ht="15.6" customHeight="1" spans="1:4">
      <c r="A243" s="312" t="s">
        <v>123</v>
      </c>
      <c r="B243" s="210"/>
      <c r="C243" s="305">
        <v>508</v>
      </c>
      <c r="D243" s="308"/>
    </row>
    <row r="244" s="293" customFormat="1" ht="15.6" customHeight="1" spans="1:4">
      <c r="A244" s="312" t="s">
        <v>321</v>
      </c>
      <c r="B244" s="210"/>
      <c r="C244" s="305">
        <v>59</v>
      </c>
      <c r="D244" s="308"/>
    </row>
    <row r="245" s="293" customFormat="1" ht="15.6" customHeight="1" spans="1:4">
      <c r="A245" s="312" t="s">
        <v>322</v>
      </c>
      <c r="B245" s="210"/>
      <c r="C245" s="305">
        <v>39</v>
      </c>
      <c r="D245" s="308"/>
    </row>
    <row r="246" s="293" customFormat="1" ht="15.6" customHeight="1" spans="1:4">
      <c r="A246" s="312" t="s">
        <v>323</v>
      </c>
      <c r="B246" s="210"/>
      <c r="C246" s="305">
        <v>4</v>
      </c>
      <c r="D246" s="308"/>
    </row>
    <row r="247" s="293" customFormat="1" ht="15.6" customHeight="1" spans="1:4">
      <c r="A247" s="312" t="s">
        <v>324</v>
      </c>
      <c r="B247" s="210"/>
      <c r="C247" s="305">
        <v>364</v>
      </c>
      <c r="D247" s="308"/>
    </row>
    <row r="248" s="293" customFormat="1" ht="15.6" customHeight="1" spans="1:4">
      <c r="A248" s="312" t="s">
        <v>325</v>
      </c>
      <c r="B248" s="210"/>
      <c r="C248" s="305">
        <v>44</v>
      </c>
      <c r="D248" s="308"/>
    </row>
    <row r="249" s="293" customFormat="1" ht="15.6" customHeight="1" spans="1:4">
      <c r="A249" s="312" t="s">
        <v>326</v>
      </c>
      <c r="B249" s="210"/>
      <c r="C249" s="305">
        <v>1359</v>
      </c>
      <c r="D249" s="308"/>
    </row>
    <row r="250" s="293" customFormat="1" ht="15.6" customHeight="1" spans="1:4">
      <c r="A250" s="312" t="s">
        <v>327</v>
      </c>
      <c r="B250" s="210"/>
      <c r="C250" s="305">
        <f>SUM(C251:C255)</f>
        <v>156</v>
      </c>
      <c r="D250" s="308"/>
    </row>
    <row r="251" s="293" customFormat="1" ht="15.6" customHeight="1" spans="1:4">
      <c r="A251" s="312" t="s">
        <v>328</v>
      </c>
      <c r="B251" s="210"/>
      <c r="C251" s="305">
        <v>20</v>
      </c>
      <c r="D251" s="308"/>
    </row>
    <row r="252" s="293" customFormat="1" ht="15.6" customHeight="1" spans="1:4">
      <c r="A252" s="312" t="s">
        <v>329</v>
      </c>
      <c r="B252" s="210"/>
      <c r="C252" s="305">
        <v>99</v>
      </c>
      <c r="D252" s="308"/>
    </row>
    <row r="253" s="293" customFormat="1" ht="15.6" customHeight="1" spans="1:4">
      <c r="A253" s="312" t="s">
        <v>330</v>
      </c>
      <c r="B253" s="210"/>
      <c r="C253" s="305">
        <v>11</v>
      </c>
      <c r="D253" s="308"/>
    </row>
    <row r="254" s="293" customFormat="1" ht="15.6" customHeight="1" spans="1:4">
      <c r="A254" s="312" t="s">
        <v>331</v>
      </c>
      <c r="B254" s="210"/>
      <c r="C254" s="305">
        <v>20</v>
      </c>
      <c r="D254" s="308"/>
    </row>
    <row r="255" s="293" customFormat="1" ht="15.6" customHeight="1" spans="1:4">
      <c r="A255" s="312" t="s">
        <v>332</v>
      </c>
      <c r="B255" s="210"/>
      <c r="C255" s="305">
        <v>6</v>
      </c>
      <c r="D255" s="308"/>
    </row>
    <row r="256" s="293" customFormat="1" ht="15.6" customHeight="1" spans="1:4">
      <c r="A256" s="312" t="s">
        <v>333</v>
      </c>
      <c r="B256" s="210">
        <v>352</v>
      </c>
      <c r="C256" s="305">
        <f>SUM(C257:C263)</f>
        <v>386</v>
      </c>
      <c r="D256" s="308"/>
    </row>
    <row r="257" s="293" customFormat="1" ht="15.6" customHeight="1" spans="1:4">
      <c r="A257" s="312" t="s">
        <v>334</v>
      </c>
      <c r="B257" s="210"/>
      <c r="C257" s="305">
        <v>168</v>
      </c>
      <c r="D257" s="308"/>
    </row>
    <row r="258" s="293" customFormat="1" ht="15.6" customHeight="1" spans="1:4">
      <c r="A258" s="312" t="s">
        <v>335</v>
      </c>
      <c r="B258" s="210"/>
      <c r="C258" s="305">
        <v>1</v>
      </c>
      <c r="D258" s="308"/>
    </row>
    <row r="259" s="293" customFormat="1" ht="15.6" customHeight="1" spans="1:4">
      <c r="A259" s="312" t="s">
        <v>336</v>
      </c>
      <c r="B259" s="210"/>
      <c r="C259" s="305">
        <v>1</v>
      </c>
      <c r="D259" s="308"/>
    </row>
    <row r="260" s="293" customFormat="1" ht="15.6" customHeight="1" spans="1:4">
      <c r="A260" s="312" t="s">
        <v>337</v>
      </c>
      <c r="B260" s="210"/>
      <c r="C260" s="305">
        <v>5</v>
      </c>
      <c r="D260" s="308"/>
    </row>
    <row r="261" s="293" customFormat="1" ht="15.6" customHeight="1" spans="1:4">
      <c r="A261" s="312" t="s">
        <v>338</v>
      </c>
      <c r="B261" s="210"/>
      <c r="C261" s="305">
        <v>32</v>
      </c>
      <c r="D261" s="308"/>
    </row>
    <row r="262" s="293" customFormat="1" ht="15.6" customHeight="1" spans="1:4">
      <c r="A262" s="312" t="s">
        <v>339</v>
      </c>
      <c r="B262" s="210"/>
      <c r="C262" s="305">
        <v>20</v>
      </c>
      <c r="D262" s="308"/>
    </row>
    <row r="263" s="293" customFormat="1" ht="15.6" customHeight="1" spans="1:4">
      <c r="A263" s="312" t="s">
        <v>340</v>
      </c>
      <c r="B263" s="210"/>
      <c r="C263" s="305">
        <v>159</v>
      </c>
      <c r="D263" s="308"/>
    </row>
    <row r="264" s="293" customFormat="1" ht="15.6" customHeight="1" spans="1:4">
      <c r="A264" s="312" t="s">
        <v>341</v>
      </c>
      <c r="B264" s="210">
        <v>2855</v>
      </c>
      <c r="C264" s="305">
        <f>SUM(C265:C266)</f>
        <v>2855</v>
      </c>
      <c r="D264" s="308"/>
    </row>
    <row r="265" s="293" customFormat="1" ht="15.6" customHeight="1" spans="1:4">
      <c r="A265" s="312" t="s">
        <v>342</v>
      </c>
      <c r="B265" s="210"/>
      <c r="C265" s="305">
        <v>1700</v>
      </c>
      <c r="D265" s="308"/>
    </row>
    <row r="266" s="293" customFormat="1" ht="15.6" customHeight="1" spans="1:4">
      <c r="A266" s="312" t="s">
        <v>343</v>
      </c>
      <c r="B266" s="210"/>
      <c r="C266" s="305">
        <v>1155</v>
      </c>
      <c r="D266" s="308"/>
    </row>
    <row r="267" s="293" customFormat="1" ht="15.6" customHeight="1" spans="1:4">
      <c r="A267" s="312" t="s">
        <v>344</v>
      </c>
      <c r="B267" s="305">
        <v>10</v>
      </c>
      <c r="C267" s="305">
        <f>C268</f>
        <v>10</v>
      </c>
      <c r="D267" s="308"/>
    </row>
    <row r="268" s="293" customFormat="1" ht="15.6" customHeight="1" spans="1:4">
      <c r="A268" s="312" t="s">
        <v>345</v>
      </c>
      <c r="B268" s="308"/>
      <c r="C268" s="305">
        <v>10</v>
      </c>
      <c r="D268" s="308"/>
    </row>
    <row r="269" s="293" customFormat="1" ht="15.6" customHeight="1" spans="1:4">
      <c r="A269" s="312" t="s">
        <v>346</v>
      </c>
      <c r="B269" s="210">
        <v>86</v>
      </c>
      <c r="C269" s="305">
        <f>SUM(C270:C272)</f>
        <v>171</v>
      </c>
      <c r="D269" s="308"/>
    </row>
    <row r="270" s="293" customFormat="1" ht="15.6" customHeight="1" spans="1:4">
      <c r="A270" s="312" t="s">
        <v>347</v>
      </c>
      <c r="B270" s="210"/>
      <c r="C270" s="305">
        <v>47</v>
      </c>
      <c r="D270" s="308"/>
    </row>
    <row r="271" s="293" customFormat="1" ht="15.6" customHeight="1" spans="1:4">
      <c r="A271" s="312" t="s">
        <v>348</v>
      </c>
      <c r="B271" s="210"/>
      <c r="C271" s="305">
        <v>46</v>
      </c>
      <c r="D271" s="308"/>
    </row>
    <row r="272" s="293" customFormat="1" ht="15.6" customHeight="1" spans="1:4">
      <c r="A272" s="312" t="s">
        <v>349</v>
      </c>
      <c r="B272" s="210"/>
      <c r="C272" s="305">
        <v>78</v>
      </c>
      <c r="D272" s="308"/>
    </row>
    <row r="273" s="293" customFormat="1" ht="15.6" customHeight="1" spans="1:4">
      <c r="A273" s="312" t="s">
        <v>350</v>
      </c>
      <c r="B273" s="210">
        <v>220</v>
      </c>
      <c r="C273" s="210">
        <f>C274</f>
        <v>220</v>
      </c>
      <c r="D273" s="308"/>
    </row>
    <row r="274" s="293" customFormat="1" ht="15.6" customHeight="1" spans="1:4">
      <c r="A274" s="312" t="s">
        <v>351</v>
      </c>
      <c r="B274" s="210"/>
      <c r="C274" s="305">
        <v>220</v>
      </c>
      <c r="D274" s="308"/>
    </row>
    <row r="275" ht="15.6" customHeight="1" spans="1:4">
      <c r="A275" s="307" t="s">
        <v>352</v>
      </c>
      <c r="B275" s="210">
        <f>B276</f>
        <v>198</v>
      </c>
      <c r="C275" s="305">
        <f>C276</f>
        <v>196</v>
      </c>
      <c r="D275" s="308"/>
    </row>
    <row r="276" ht="15.6" customHeight="1" spans="1:4">
      <c r="A276" s="312" t="s">
        <v>353</v>
      </c>
      <c r="B276" s="210">
        <v>198</v>
      </c>
      <c r="C276" s="305">
        <f>C277++C278+C279</f>
        <v>196</v>
      </c>
      <c r="D276" s="308"/>
    </row>
    <row r="277" ht="15.6" customHeight="1" spans="1:4">
      <c r="A277" s="312" t="s">
        <v>334</v>
      </c>
      <c r="B277" s="210"/>
      <c r="C277" s="305">
        <v>94</v>
      </c>
      <c r="D277" s="308"/>
    </row>
    <row r="278" ht="15.6" customHeight="1" spans="1:4">
      <c r="A278" s="312" t="s">
        <v>354</v>
      </c>
      <c r="B278" s="210"/>
      <c r="C278" s="305">
        <v>43</v>
      </c>
      <c r="D278" s="308"/>
    </row>
    <row r="279" ht="15.6" customHeight="1" spans="1:4">
      <c r="A279" s="312" t="s">
        <v>355</v>
      </c>
      <c r="B279" s="210"/>
      <c r="C279" s="305">
        <v>59</v>
      </c>
      <c r="D279" s="308"/>
    </row>
    <row r="280" ht="15.6" customHeight="1" spans="1:4">
      <c r="A280" s="307" t="s">
        <v>356</v>
      </c>
      <c r="B280" s="210">
        <f>B281+B283</f>
        <v>120</v>
      </c>
      <c r="C280" s="305">
        <f>C281+C283</f>
        <v>120</v>
      </c>
      <c r="D280" s="308"/>
    </row>
    <row r="281" ht="15.6" customHeight="1" spans="1:4">
      <c r="A281" s="309" t="s">
        <v>357</v>
      </c>
      <c r="B281" s="210">
        <v>46</v>
      </c>
      <c r="C281" s="305">
        <f>C282</f>
        <v>70</v>
      </c>
      <c r="D281" s="308"/>
    </row>
    <row r="282" customFormat="1" ht="15.6" customHeight="1" spans="1:4">
      <c r="A282" s="309" t="s">
        <v>358</v>
      </c>
      <c r="B282" s="210"/>
      <c r="C282" s="305">
        <v>70</v>
      </c>
      <c r="D282" s="308"/>
    </row>
    <row r="283" customFormat="1" ht="15.6" customHeight="1" spans="1:4">
      <c r="A283" s="312" t="s">
        <v>359</v>
      </c>
      <c r="B283" s="210">
        <v>74</v>
      </c>
      <c r="C283" s="305">
        <f>C284</f>
        <v>50</v>
      </c>
      <c r="D283" s="308"/>
    </row>
    <row r="284" s="294" customFormat="1" ht="15.6" customHeight="1" spans="1:4">
      <c r="A284" s="309" t="s">
        <v>360</v>
      </c>
      <c r="B284" s="210"/>
      <c r="C284" s="305">
        <v>50</v>
      </c>
      <c r="D284" s="308"/>
    </row>
    <row r="285" ht="15.6" customHeight="1" spans="1:4">
      <c r="A285" s="307" t="s">
        <v>361</v>
      </c>
      <c r="B285" s="210">
        <f>B286+B289+B291</f>
        <v>165</v>
      </c>
      <c r="C285" s="305">
        <f>C286+C289+C291</f>
        <v>168</v>
      </c>
      <c r="D285" s="308"/>
    </row>
    <row r="286" ht="15.6" customHeight="1" spans="1:4">
      <c r="A286" s="312" t="s">
        <v>362</v>
      </c>
      <c r="B286" s="210">
        <v>125</v>
      </c>
      <c r="C286" s="305">
        <f>C287+C288</f>
        <v>120</v>
      </c>
      <c r="D286" s="308"/>
    </row>
    <row r="287" ht="15.6" customHeight="1" spans="1:4">
      <c r="A287" s="312" t="s">
        <v>126</v>
      </c>
      <c r="B287" s="210"/>
      <c r="C287" s="305">
        <v>96</v>
      </c>
      <c r="D287" s="308"/>
    </row>
    <row r="288" ht="15.6" customHeight="1" spans="1:4">
      <c r="A288" s="312" t="s">
        <v>363</v>
      </c>
      <c r="B288" s="210"/>
      <c r="C288" s="305">
        <v>24</v>
      </c>
      <c r="D288" s="308"/>
    </row>
    <row r="289" ht="15.6" customHeight="1" spans="1:4">
      <c r="A289" s="312" t="s">
        <v>364</v>
      </c>
      <c r="B289" s="210"/>
      <c r="C289" s="210">
        <f>C290</f>
        <v>8</v>
      </c>
      <c r="D289" s="308"/>
    </row>
    <row r="290" ht="15.6" customHeight="1" spans="1:4">
      <c r="A290" s="312" t="s">
        <v>365</v>
      </c>
      <c r="B290" s="210"/>
      <c r="C290" s="210">
        <v>8</v>
      </c>
      <c r="D290" s="308"/>
    </row>
    <row r="291" ht="15.6" customHeight="1" spans="1:4">
      <c r="A291" s="312" t="s">
        <v>366</v>
      </c>
      <c r="B291" s="210">
        <v>40</v>
      </c>
      <c r="C291" s="305">
        <f>C292</f>
        <v>40</v>
      </c>
      <c r="D291" s="308"/>
    </row>
    <row r="292" ht="15.6" customHeight="1" spans="1:4">
      <c r="A292" s="312" t="s">
        <v>367</v>
      </c>
      <c r="B292" s="210"/>
      <c r="C292" s="305">
        <v>40</v>
      </c>
      <c r="D292" s="308"/>
    </row>
    <row r="293" ht="15.6" customHeight="1" spans="1:4">
      <c r="A293" s="307" t="s">
        <v>368</v>
      </c>
      <c r="B293" s="210">
        <f>B294</f>
        <v>451</v>
      </c>
      <c r="C293" s="305">
        <f>C294</f>
        <v>540</v>
      </c>
      <c r="D293" s="308"/>
    </row>
    <row r="294" ht="15.6" customHeight="1" spans="1:4">
      <c r="A294" s="307" t="s">
        <v>369</v>
      </c>
      <c r="B294" s="210">
        <v>451</v>
      </c>
      <c r="C294" s="305">
        <f>SUM(C295:C298)</f>
        <v>540</v>
      </c>
      <c r="D294" s="308"/>
    </row>
    <row r="295" ht="15.6" customHeight="1" spans="1:4">
      <c r="A295" s="312" t="s">
        <v>334</v>
      </c>
      <c r="B295" s="210"/>
      <c r="C295" s="305">
        <v>405</v>
      </c>
      <c r="D295" s="308"/>
    </row>
    <row r="296" customFormat="1" ht="15.6" customHeight="1" spans="1:4">
      <c r="A296" s="312" t="s">
        <v>370</v>
      </c>
      <c r="B296" s="210"/>
      <c r="C296" s="305">
        <v>78</v>
      </c>
      <c r="D296" s="308"/>
    </row>
    <row r="297" customFormat="1" ht="15.6" customHeight="1" spans="1:4">
      <c r="A297" s="312" t="s">
        <v>371</v>
      </c>
      <c r="B297" s="210"/>
      <c r="C297" s="305">
        <v>52</v>
      </c>
      <c r="D297" s="308"/>
    </row>
    <row r="298" customFormat="1" ht="15.6" customHeight="1" spans="1:4">
      <c r="A298" s="312" t="s">
        <v>372</v>
      </c>
      <c r="B298" s="210"/>
      <c r="C298" s="305">
        <v>5</v>
      </c>
      <c r="D298" s="308"/>
    </row>
    <row r="299" s="295" customFormat="1" ht="15.6" customHeight="1" spans="1:4">
      <c r="A299" s="309" t="s">
        <v>373</v>
      </c>
      <c r="B299" s="210"/>
      <c r="C299" s="305">
        <v>70</v>
      </c>
      <c r="D299" s="308"/>
    </row>
    <row r="300" ht="15.6" customHeight="1" spans="1:4">
      <c r="A300" s="307" t="s">
        <v>374</v>
      </c>
      <c r="B300" s="210">
        <f>B301</f>
        <v>418</v>
      </c>
      <c r="C300" s="305">
        <f>C301</f>
        <v>418</v>
      </c>
      <c r="D300" s="308"/>
    </row>
    <row r="301" ht="15.6" customHeight="1" spans="1:4">
      <c r="A301" s="312" t="s">
        <v>375</v>
      </c>
      <c r="B301" s="210">
        <v>418</v>
      </c>
      <c r="C301" s="305">
        <f>C302+C303+C304</f>
        <v>418</v>
      </c>
      <c r="D301" s="308"/>
    </row>
    <row r="302" ht="15.6" customHeight="1" spans="1:4">
      <c r="A302" s="307" t="s">
        <v>376</v>
      </c>
      <c r="B302" s="210"/>
      <c r="C302" s="305">
        <v>110</v>
      </c>
      <c r="D302" s="308"/>
    </row>
    <row r="303" ht="15.6" customHeight="1" spans="1:4">
      <c r="A303" s="307" t="s">
        <v>377</v>
      </c>
      <c r="B303" s="305"/>
      <c r="C303" s="305">
        <v>8</v>
      </c>
      <c r="D303" s="308"/>
    </row>
    <row r="304" ht="15.6" customHeight="1" spans="1:4">
      <c r="A304" s="307" t="s">
        <v>378</v>
      </c>
      <c r="B304" s="314"/>
      <c r="C304" s="210">
        <v>300</v>
      </c>
      <c r="D304" s="308"/>
    </row>
    <row r="305" ht="15.6" customHeight="1" spans="1:4">
      <c r="A305" s="312" t="s">
        <v>379</v>
      </c>
      <c r="B305" s="210">
        <f>B306+B308</f>
        <v>1133</v>
      </c>
      <c r="C305" s="210">
        <f>C306+C308</f>
        <v>1269</v>
      </c>
      <c r="D305" s="308"/>
    </row>
    <row r="306" ht="15.6" customHeight="1" spans="1:4">
      <c r="A306" s="312" t="s">
        <v>380</v>
      </c>
      <c r="B306" s="210">
        <v>470</v>
      </c>
      <c r="C306" s="305">
        <f>C307</f>
        <v>606</v>
      </c>
      <c r="D306" s="308"/>
    </row>
    <row r="307" ht="15.6" customHeight="1" spans="1:4">
      <c r="A307" s="312" t="s">
        <v>118</v>
      </c>
      <c r="B307" s="210"/>
      <c r="C307" s="305">
        <v>606</v>
      </c>
      <c r="D307" s="308"/>
    </row>
    <row r="308" ht="15.6" customHeight="1" spans="1:4">
      <c r="A308" s="307" t="s">
        <v>381</v>
      </c>
      <c r="B308" s="210">
        <v>663</v>
      </c>
      <c r="C308" s="305">
        <f>C309</f>
        <v>663</v>
      </c>
      <c r="D308" s="308"/>
    </row>
    <row r="309" ht="15.6" customHeight="1" spans="1:4">
      <c r="A309" s="312" t="s">
        <v>126</v>
      </c>
      <c r="B309" s="210"/>
      <c r="C309" s="305">
        <v>663</v>
      </c>
      <c r="D309" s="308"/>
    </row>
    <row r="310" ht="15.6" customHeight="1" spans="1:4">
      <c r="A310" s="307" t="s">
        <v>382</v>
      </c>
      <c r="B310" s="315">
        <v>785</v>
      </c>
      <c r="C310" s="316">
        <v>0</v>
      </c>
      <c r="D310" s="308"/>
    </row>
    <row r="311" ht="15.6" customHeight="1" spans="1:4">
      <c r="A311" s="309" t="s">
        <v>383</v>
      </c>
      <c r="B311" s="317">
        <v>0</v>
      </c>
      <c r="C311" s="318">
        <v>0</v>
      </c>
      <c r="D311" s="308"/>
    </row>
    <row r="312" ht="15.6" customHeight="1" spans="1:4">
      <c r="A312" s="307" t="s">
        <v>384</v>
      </c>
      <c r="B312" s="210"/>
      <c r="C312" s="316">
        <v>0</v>
      </c>
      <c r="D312" s="308"/>
    </row>
    <row r="313" ht="15.6" customHeight="1" spans="1:4">
      <c r="A313" s="307" t="s">
        <v>385</v>
      </c>
      <c r="B313" s="210">
        <f>B314</f>
        <v>558</v>
      </c>
      <c r="C313" s="305">
        <f>C314</f>
        <v>558</v>
      </c>
      <c r="D313" s="308"/>
    </row>
    <row r="314" ht="15.6" customHeight="1" spans="1:4">
      <c r="A314" s="312" t="s">
        <v>386</v>
      </c>
      <c r="B314" s="210">
        <v>558</v>
      </c>
      <c r="C314" s="210">
        <f>C315</f>
        <v>558</v>
      </c>
      <c r="D314" s="308"/>
    </row>
    <row r="315" ht="15.6" customHeight="1" spans="1:4">
      <c r="A315" s="312" t="s">
        <v>387</v>
      </c>
      <c r="B315" s="210"/>
      <c r="C315" s="305">
        <v>558</v>
      </c>
      <c r="D315" s="308"/>
    </row>
    <row r="316" ht="15.6" customHeight="1" spans="1:4">
      <c r="A316" s="307" t="s">
        <v>388</v>
      </c>
      <c r="B316" s="319">
        <f>B317</f>
        <v>24</v>
      </c>
      <c r="C316" s="320">
        <f>C317</f>
        <v>17</v>
      </c>
      <c r="D316" s="308"/>
    </row>
    <row r="317" ht="15.6" customHeight="1" spans="1:4">
      <c r="A317" s="321" t="s">
        <v>389</v>
      </c>
      <c r="B317" s="322">
        <v>24</v>
      </c>
      <c r="C317" s="323">
        <v>17</v>
      </c>
      <c r="D317" s="324"/>
    </row>
    <row r="318" ht="15.6" customHeight="1" spans="4:4">
      <c r="D318" s="293"/>
    </row>
    <row r="319" ht="15.6" customHeight="1" spans="4:4">
      <c r="D319" s="293"/>
    </row>
    <row r="320" ht="15.6" customHeight="1" spans="4:4">
      <c r="D320" s="293"/>
    </row>
    <row r="321" ht="15.6" customHeight="1" spans="4:4">
      <c r="D321" s="293"/>
    </row>
    <row r="322" ht="15.6" customHeight="1" spans="4:4">
      <c r="D322" s="293"/>
    </row>
    <row r="323" ht="15.6" customHeight="1" spans="4:4">
      <c r="D323" s="293"/>
    </row>
    <row r="324" ht="15.6" customHeight="1" spans="4:4">
      <c r="D324" s="293"/>
    </row>
    <row r="325" ht="15.6" customHeight="1" spans="4:4">
      <c r="D325" s="293"/>
    </row>
    <row r="326" ht="15.6" customHeight="1" spans="4:4">
      <c r="D326" s="293"/>
    </row>
    <row r="327" ht="15.6" customHeight="1" spans="4:4">
      <c r="D327" s="293"/>
    </row>
    <row r="328" ht="15.6" customHeight="1" spans="4:4">
      <c r="D328" s="293"/>
    </row>
    <row r="329" ht="15.6" customHeight="1" spans="4:4">
      <c r="D329" s="293"/>
    </row>
    <row r="330" ht="15.6" customHeight="1" spans="4:4">
      <c r="D330" s="293"/>
    </row>
    <row r="331" ht="15.6" customHeight="1" spans="4:4">
      <c r="D331" s="293"/>
    </row>
    <row r="332" ht="15.6" customHeight="1" spans="4:4">
      <c r="D332" s="293"/>
    </row>
    <row r="333" ht="15.6" customHeight="1" spans="4:4">
      <c r="D333" s="293"/>
    </row>
    <row r="334" ht="15.6" customHeight="1" spans="4:4">
      <c r="D334" s="293"/>
    </row>
    <row r="335" ht="15.6" customHeight="1" spans="4:4">
      <c r="D335" s="293"/>
    </row>
    <row r="336" ht="15.6" customHeight="1" spans="4:4">
      <c r="D336" s="293"/>
    </row>
    <row r="337" ht="15.6" customHeight="1" spans="4:4">
      <c r="D337" s="293"/>
    </row>
    <row r="338" ht="15.6" customHeight="1" spans="4:4">
      <c r="D338" s="293"/>
    </row>
    <row r="339" ht="15.6" customHeight="1" spans="4:4">
      <c r="D339" s="293"/>
    </row>
    <row r="340" ht="15.6" customHeight="1" spans="4:4">
      <c r="D340" s="293"/>
    </row>
    <row r="341" ht="15.6" customHeight="1" spans="4:4">
      <c r="D341" s="293"/>
    </row>
    <row r="342" ht="15.6" customHeight="1" spans="4:4">
      <c r="D342" s="293"/>
    </row>
    <row r="343" ht="15.6" customHeight="1" spans="4:4">
      <c r="D343" s="293"/>
    </row>
    <row r="344" ht="15.6" customHeight="1" spans="4:4">
      <c r="D344" s="293"/>
    </row>
    <row r="345" ht="15.6" customHeight="1" spans="4:4">
      <c r="D345" s="293"/>
    </row>
    <row r="346" ht="15.6" customHeight="1" spans="4:4">
      <c r="D346" s="293"/>
    </row>
    <row r="347" ht="15.6" customHeight="1" spans="4:4">
      <c r="D347" s="325"/>
    </row>
    <row r="348" ht="15.6" customHeight="1" spans="4:4">
      <c r="D348" s="325"/>
    </row>
    <row r="349" ht="15.6" customHeight="1" spans="4:4">
      <c r="D349" s="325"/>
    </row>
    <row r="350" ht="15.6" customHeight="1" spans="4:4">
      <c r="D350" s="325"/>
    </row>
    <row r="351" ht="15.6" customHeight="1" spans="4:4">
      <c r="D351" s="325"/>
    </row>
    <row r="352" ht="15.6" customHeight="1" spans="4:4">
      <c r="D352" s="325"/>
    </row>
    <row r="353" ht="15.6" customHeight="1" spans="4:4">
      <c r="D353" s="293"/>
    </row>
    <row r="354" ht="15.6" customHeight="1"/>
    <row r="355" ht="15.6" customHeight="1"/>
    <row r="356" ht="15.6" customHeight="1" spans="4:4">
      <c r="D356" s="295"/>
    </row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 spans="4:4">
      <c r="D377" s="326"/>
    </row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 spans="4:4">
      <c r="D426" s="326"/>
    </row>
    <row r="427" spans="4:4">
      <c r="D427" s="295"/>
    </row>
  </sheetData>
  <mergeCells count="1">
    <mergeCell ref="A1:D1"/>
  </mergeCells>
  <printOptions horizontalCentered="1"/>
  <pageMargins left="0.79" right="0.79" top="0.98" bottom="0.98" header="0.12" footer="0.79"/>
  <pageSetup paperSize="9" scale="90" firstPageNumber="11" orientation="portrait" useFirstPageNumber="1" horizontalDpi="600" verticalDpi="600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IU188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50" sqref="C50"/>
    </sheetView>
  </sheetViews>
  <sheetFormatPr defaultColWidth="9" defaultRowHeight="15.75" customHeight="1"/>
  <cols>
    <col min="1" max="1" width="36.375" style="255" customWidth="1"/>
    <col min="2" max="2" width="10" style="256"/>
    <col min="3" max="3" width="10" style="255"/>
    <col min="4" max="4" width="9" style="255"/>
    <col min="5" max="5" width="6.25" style="255" customWidth="1"/>
    <col min="6" max="16384" width="9" style="255"/>
  </cols>
  <sheetData>
    <row r="1" s="248" customFormat="1" ht="36" customHeight="1" spans="1:5">
      <c r="A1" s="257" t="s">
        <v>390</v>
      </c>
      <c r="B1" s="257"/>
      <c r="C1" s="257"/>
      <c r="D1" s="257"/>
      <c r="E1" s="257"/>
    </row>
    <row r="2" s="249" customFormat="1" ht="16.5" customHeight="1" spans="1:5">
      <c r="A2" s="258"/>
      <c r="B2" s="259"/>
      <c r="E2" s="260" t="s">
        <v>28</v>
      </c>
    </row>
    <row r="3" s="250" customFormat="1" ht="17.25" customHeight="1" spans="1:5">
      <c r="A3" s="261" t="s">
        <v>391</v>
      </c>
      <c r="B3" s="262" t="s">
        <v>34</v>
      </c>
      <c r="C3" s="263" t="s">
        <v>35</v>
      </c>
      <c r="D3" s="263" t="s">
        <v>392</v>
      </c>
      <c r="E3" s="262" t="s">
        <v>393</v>
      </c>
    </row>
    <row r="4" s="250" customFormat="1" ht="18" customHeight="1" spans="1:5">
      <c r="A4" s="264"/>
      <c r="B4" s="265"/>
      <c r="C4" s="263"/>
      <c r="D4" s="263"/>
      <c r="E4" s="265"/>
    </row>
    <row r="5" s="249" customFormat="1" ht="18.95" customHeight="1" spans="1:5">
      <c r="A5" s="266" t="s">
        <v>394</v>
      </c>
      <c r="B5" s="267"/>
      <c r="C5" s="243">
        <f>C6+C11-C72</f>
        <v>52561</v>
      </c>
      <c r="D5" s="268"/>
      <c r="E5" s="269"/>
    </row>
    <row r="6" s="249" customFormat="1" ht="18.95" customHeight="1" spans="1:5">
      <c r="A6" s="270" t="s">
        <v>395</v>
      </c>
      <c r="B6" s="271"/>
      <c r="C6" s="243">
        <f>SUM(C7:C10)</f>
        <v>3245</v>
      </c>
      <c r="D6" s="272"/>
      <c r="E6" s="269"/>
    </row>
    <row r="7" s="249" customFormat="1" ht="18.95" customHeight="1" spans="1:5">
      <c r="A7" s="273" t="s">
        <v>396</v>
      </c>
      <c r="B7" s="271"/>
      <c r="C7" s="243">
        <v>3046</v>
      </c>
      <c r="D7" s="272"/>
      <c r="E7" s="269"/>
    </row>
    <row r="8" s="249" customFormat="1" ht="18.95" customHeight="1" spans="1:5">
      <c r="A8" s="274" t="s">
        <v>397</v>
      </c>
      <c r="B8" s="271"/>
      <c r="C8" s="243">
        <v>1525</v>
      </c>
      <c r="D8" s="272"/>
      <c r="E8" s="269"/>
    </row>
    <row r="9" s="249" customFormat="1" ht="18.95" customHeight="1" spans="1:5">
      <c r="A9" s="274" t="s">
        <v>398</v>
      </c>
      <c r="B9" s="271"/>
      <c r="C9" s="243">
        <v>9</v>
      </c>
      <c r="D9" s="272"/>
      <c r="E9" s="269"/>
    </row>
    <row r="10" s="249" customFormat="1" ht="18.95" customHeight="1" spans="1:5">
      <c r="A10" s="275" t="s">
        <v>399</v>
      </c>
      <c r="B10" s="271"/>
      <c r="C10" s="243">
        <v>-1335</v>
      </c>
      <c r="D10" s="272"/>
      <c r="E10" s="269"/>
    </row>
    <row r="11" s="249" customFormat="1" ht="18.95" customHeight="1" spans="1:5">
      <c r="A11" s="276" t="s">
        <v>400</v>
      </c>
      <c r="B11" s="271"/>
      <c r="C11" s="243">
        <f>SUM(C12:C49)</f>
        <v>49619</v>
      </c>
      <c r="D11" s="272"/>
      <c r="E11" s="269"/>
    </row>
    <row r="12" s="249" customFormat="1" ht="18.95" customHeight="1" spans="1:5">
      <c r="A12" s="273" t="s">
        <v>401</v>
      </c>
      <c r="B12" s="271"/>
      <c r="C12" s="243">
        <v>-80</v>
      </c>
      <c r="D12" s="272"/>
      <c r="E12" s="269"/>
    </row>
    <row r="13" s="249" customFormat="1" ht="18.95" customHeight="1" spans="1:5">
      <c r="A13" s="273" t="s">
        <v>402</v>
      </c>
      <c r="B13" s="271"/>
      <c r="C13" s="243"/>
      <c r="D13" s="272"/>
      <c r="E13" s="269"/>
    </row>
    <row r="14" s="249" customFormat="1" ht="18.95" customHeight="1" spans="1:5">
      <c r="A14" s="273" t="s">
        <v>403</v>
      </c>
      <c r="B14" s="271"/>
      <c r="C14" s="243"/>
      <c r="D14" s="272"/>
      <c r="E14" s="269"/>
    </row>
    <row r="15" s="249" customFormat="1" ht="18.95" customHeight="1" spans="1:5">
      <c r="A15" s="273" t="s">
        <v>404</v>
      </c>
      <c r="B15" s="271"/>
      <c r="C15" s="243"/>
      <c r="D15" s="272"/>
      <c r="E15" s="269"/>
    </row>
    <row r="16" s="249" customFormat="1" ht="18.95" customHeight="1" spans="1:5">
      <c r="A16" s="276" t="s">
        <v>405</v>
      </c>
      <c r="B16" s="271"/>
      <c r="C16" s="243">
        <v>5142</v>
      </c>
      <c r="D16" s="272"/>
      <c r="E16" s="269"/>
    </row>
    <row r="17" s="249" customFormat="1" ht="18.95" customHeight="1" spans="1:5">
      <c r="A17" s="276" t="s">
        <v>406</v>
      </c>
      <c r="B17" s="271"/>
      <c r="C17" s="243">
        <v>6752</v>
      </c>
      <c r="D17" s="272"/>
      <c r="E17" s="269"/>
    </row>
    <row r="18" s="249" customFormat="1" ht="18.95" customHeight="1" spans="1:5">
      <c r="A18" s="276" t="s">
        <v>407</v>
      </c>
      <c r="B18" s="271"/>
      <c r="C18" s="243">
        <v>-612</v>
      </c>
      <c r="D18" s="272"/>
      <c r="E18" s="269"/>
    </row>
    <row r="19" s="249" customFormat="1" ht="18.95" customHeight="1" spans="1:5">
      <c r="A19" s="276" t="s">
        <v>408</v>
      </c>
      <c r="B19" s="271"/>
      <c r="C19" s="243">
        <v>23796</v>
      </c>
      <c r="D19" s="272"/>
      <c r="E19" s="269"/>
    </row>
    <row r="20" s="249" customFormat="1" ht="18.95" customHeight="1" spans="1:5">
      <c r="A20" s="276" t="s">
        <v>409</v>
      </c>
      <c r="B20" s="271"/>
      <c r="C20" s="243"/>
      <c r="D20" s="272"/>
      <c r="E20" s="269"/>
    </row>
    <row r="21" s="249" customFormat="1" ht="18.95" customHeight="1" spans="1:5">
      <c r="A21" s="276" t="s">
        <v>410</v>
      </c>
      <c r="B21" s="271"/>
      <c r="C21" s="243"/>
      <c r="D21" s="272"/>
      <c r="E21" s="269"/>
    </row>
    <row r="22" s="249" customFormat="1" ht="18.95" customHeight="1" spans="1:5">
      <c r="A22" s="276" t="s">
        <v>411</v>
      </c>
      <c r="B22" s="271"/>
      <c r="C22" s="243"/>
      <c r="D22" s="272"/>
      <c r="E22" s="269"/>
    </row>
    <row r="23" s="249" customFormat="1" ht="18.95" customHeight="1" spans="1:5">
      <c r="A23" s="276" t="s">
        <v>412</v>
      </c>
      <c r="B23" s="271"/>
      <c r="C23" s="243">
        <v>630</v>
      </c>
      <c r="D23" s="272"/>
      <c r="E23" s="269"/>
    </row>
    <row r="24" s="249" customFormat="1" ht="18.95" customHeight="1" spans="1:5">
      <c r="A24" s="276" t="s">
        <v>413</v>
      </c>
      <c r="B24" s="271"/>
      <c r="C24" s="243"/>
      <c r="D24" s="272"/>
      <c r="E24" s="269"/>
    </row>
    <row r="25" s="249" customFormat="1" ht="18.95" customHeight="1" spans="1:5">
      <c r="A25" s="276" t="s">
        <v>414</v>
      </c>
      <c r="B25" s="271"/>
      <c r="C25" s="243"/>
      <c r="D25" s="272"/>
      <c r="E25" s="269"/>
    </row>
    <row r="26" s="249" customFormat="1" ht="18.95" customHeight="1" spans="1:5">
      <c r="A26" s="273" t="s">
        <v>415</v>
      </c>
      <c r="B26" s="271"/>
      <c r="C26" s="243"/>
      <c r="D26" s="272"/>
      <c r="E26" s="269"/>
    </row>
    <row r="27" s="249" customFormat="1" ht="18.95" customHeight="1" spans="1:5">
      <c r="A27" s="275" t="s">
        <v>416</v>
      </c>
      <c r="B27" s="271"/>
      <c r="C27" s="243">
        <v>1173</v>
      </c>
      <c r="D27" s="272"/>
      <c r="E27" s="269"/>
    </row>
    <row r="28" s="249" customFormat="1" ht="18.95" customHeight="1" spans="1:5">
      <c r="A28" s="274" t="s">
        <v>417</v>
      </c>
      <c r="B28" s="271"/>
      <c r="C28" s="243">
        <v>20</v>
      </c>
      <c r="D28" s="272"/>
      <c r="E28" s="269"/>
    </row>
    <row r="29" s="249" customFormat="1" ht="18.95" customHeight="1" spans="1:5">
      <c r="A29" s="274" t="s">
        <v>418</v>
      </c>
      <c r="B29" s="271"/>
      <c r="C29" s="243"/>
      <c r="D29" s="272"/>
      <c r="E29" s="269"/>
    </row>
    <row r="30" s="249" customFormat="1" ht="18.95" customHeight="1" spans="1:5">
      <c r="A30" s="274" t="s">
        <v>419</v>
      </c>
      <c r="B30" s="271"/>
      <c r="C30" s="243"/>
      <c r="D30" s="272"/>
      <c r="E30" s="269"/>
    </row>
    <row r="31" s="249" customFormat="1" ht="18.95" customHeight="1" spans="1:5">
      <c r="A31" s="275" t="s">
        <v>420</v>
      </c>
      <c r="B31" s="271"/>
      <c r="C31" s="243">
        <v>103</v>
      </c>
      <c r="D31" s="272"/>
      <c r="E31" s="269"/>
    </row>
    <row r="32" s="249" customFormat="1" ht="18.95" customHeight="1" spans="1:5">
      <c r="A32" s="275" t="s">
        <v>421</v>
      </c>
      <c r="B32" s="271"/>
      <c r="C32" s="243">
        <v>793</v>
      </c>
      <c r="D32" s="272"/>
      <c r="E32" s="269"/>
    </row>
    <row r="33" s="249" customFormat="1" ht="29.25" customHeight="1" spans="1:5">
      <c r="A33" s="277" t="s">
        <v>422</v>
      </c>
      <c r="B33" s="271"/>
      <c r="C33" s="243"/>
      <c r="D33" s="272"/>
      <c r="E33" s="269"/>
    </row>
    <row r="34" s="249" customFormat="1" ht="29.25" customHeight="1" spans="1:5">
      <c r="A34" s="277" t="s">
        <v>423</v>
      </c>
      <c r="B34" s="271"/>
      <c r="C34" s="243">
        <v>131</v>
      </c>
      <c r="D34" s="272"/>
      <c r="E34" s="269"/>
    </row>
    <row r="35" s="249" customFormat="1" ht="27" spans="1:5">
      <c r="A35" s="277" t="s">
        <v>424</v>
      </c>
      <c r="B35" s="271"/>
      <c r="C35" s="243">
        <v>8757</v>
      </c>
      <c r="D35" s="272"/>
      <c r="E35" s="269"/>
    </row>
    <row r="36" s="249" customFormat="1" ht="18.95" customHeight="1" spans="1:5">
      <c r="A36" s="275" t="s">
        <v>425</v>
      </c>
      <c r="B36" s="271"/>
      <c r="C36" s="243">
        <v>1447</v>
      </c>
      <c r="D36" s="272"/>
      <c r="E36" s="269"/>
    </row>
    <row r="37" s="249" customFormat="1" ht="18.95" customHeight="1" spans="1:5">
      <c r="A37" s="275" t="s">
        <v>426</v>
      </c>
      <c r="B37" s="271"/>
      <c r="C37" s="243"/>
      <c r="D37" s="272"/>
      <c r="E37" s="269"/>
    </row>
    <row r="38" s="249" customFormat="1" ht="18.95" customHeight="1" spans="1:5">
      <c r="A38" s="275" t="s">
        <v>427</v>
      </c>
      <c r="B38" s="271"/>
      <c r="C38" s="243"/>
      <c r="D38" s="272"/>
      <c r="E38" s="269"/>
    </row>
    <row r="39" s="249" customFormat="1" ht="18.95" customHeight="1" spans="1:5">
      <c r="A39" s="275" t="s">
        <v>428</v>
      </c>
      <c r="B39" s="271"/>
      <c r="C39" s="243">
        <v>1395</v>
      </c>
      <c r="D39" s="272"/>
      <c r="E39" s="269"/>
    </row>
    <row r="40" s="249" customFormat="1" ht="14.25" spans="1:5">
      <c r="A40" s="277" t="s">
        <v>429</v>
      </c>
      <c r="B40" s="271"/>
      <c r="C40" s="243">
        <v>164</v>
      </c>
      <c r="D40" s="272"/>
      <c r="E40" s="269"/>
    </row>
    <row r="41" s="249" customFormat="1" ht="27" spans="1:5">
      <c r="A41" s="277" t="s">
        <v>430</v>
      </c>
      <c r="B41" s="271"/>
      <c r="C41" s="243"/>
      <c r="D41" s="272"/>
      <c r="E41" s="269"/>
    </row>
    <row r="42" s="249" customFormat="1" ht="27" spans="1:5">
      <c r="A42" s="277" t="s">
        <v>431</v>
      </c>
      <c r="B42" s="271"/>
      <c r="C42" s="243"/>
      <c r="D42" s="272"/>
      <c r="E42" s="269"/>
    </row>
    <row r="43" s="249" customFormat="1" ht="14.25" spans="1:5">
      <c r="A43" s="277" t="s">
        <v>432</v>
      </c>
      <c r="B43" s="271"/>
      <c r="C43" s="243"/>
      <c r="D43" s="272"/>
      <c r="E43" s="269"/>
    </row>
    <row r="44" s="249" customFormat="1" ht="27" spans="1:5">
      <c r="A44" s="277" t="s">
        <v>433</v>
      </c>
      <c r="B44" s="271"/>
      <c r="C44" s="243"/>
      <c r="D44" s="272"/>
      <c r="E44" s="269"/>
    </row>
    <row r="45" s="249" customFormat="1" ht="14.25" spans="1:5">
      <c r="A45" s="277" t="s">
        <v>434</v>
      </c>
      <c r="B45" s="271"/>
      <c r="C45" s="243">
        <v>3</v>
      </c>
      <c r="D45" s="272"/>
      <c r="E45" s="269"/>
    </row>
    <row r="46" s="249" customFormat="1" ht="27" spans="1:5">
      <c r="A46" s="277" t="s">
        <v>435</v>
      </c>
      <c r="B46" s="271"/>
      <c r="C46" s="243"/>
      <c r="D46" s="272"/>
      <c r="E46" s="269"/>
    </row>
    <row r="47" s="249" customFormat="1" ht="27" spans="1:5">
      <c r="A47" s="277" t="s">
        <v>436</v>
      </c>
      <c r="B47" s="271"/>
      <c r="C47" s="243">
        <v>5</v>
      </c>
      <c r="D47" s="272"/>
      <c r="E47" s="269"/>
    </row>
    <row r="48" s="251" customFormat="1" ht="18.95" customHeight="1" spans="1:5">
      <c r="A48" s="277" t="s">
        <v>437</v>
      </c>
      <c r="B48" s="271"/>
      <c r="C48" s="243"/>
      <c r="D48" s="272"/>
      <c r="E48" s="269"/>
    </row>
    <row r="49" s="251" customFormat="1" ht="18.95" customHeight="1" spans="1:5">
      <c r="A49" s="276" t="s">
        <v>438</v>
      </c>
      <c r="B49" s="271"/>
      <c r="C49" s="243"/>
      <c r="D49" s="272"/>
      <c r="E49" s="269"/>
    </row>
    <row r="50" s="249" customFormat="1" ht="18.95" customHeight="1" spans="1:5">
      <c r="A50" s="276" t="s">
        <v>439</v>
      </c>
      <c r="B50" s="271"/>
      <c r="C50" s="243">
        <f>SUM(C51:C71)</f>
        <v>9642</v>
      </c>
      <c r="D50" s="272"/>
      <c r="E50" s="269"/>
    </row>
    <row r="51" s="249" customFormat="1" ht="18.95" customHeight="1" spans="1:5">
      <c r="A51" s="276" t="s">
        <v>440</v>
      </c>
      <c r="B51" s="271"/>
      <c r="C51" s="243">
        <v>45</v>
      </c>
      <c r="D51" s="272"/>
      <c r="E51" s="269"/>
    </row>
    <row r="52" s="249" customFormat="1" ht="18.95" customHeight="1" spans="1:5">
      <c r="A52" s="274" t="s">
        <v>441</v>
      </c>
      <c r="B52" s="271"/>
      <c r="C52" s="243"/>
      <c r="D52" s="272"/>
      <c r="E52" s="269"/>
    </row>
    <row r="53" s="249" customFormat="1" ht="18.95" customHeight="1" spans="1:5">
      <c r="A53" s="274" t="s">
        <v>442</v>
      </c>
      <c r="B53" s="271"/>
      <c r="C53" s="243"/>
      <c r="D53" s="272"/>
      <c r="E53" s="269"/>
    </row>
    <row r="54" s="249" customFormat="1" ht="18.95" customHeight="1" spans="1:5">
      <c r="A54" s="275" t="s">
        <v>443</v>
      </c>
      <c r="B54" s="271"/>
      <c r="C54" s="243"/>
      <c r="D54" s="272"/>
      <c r="E54" s="269"/>
    </row>
    <row r="55" s="249" customFormat="1" ht="18.95" customHeight="1" spans="1:5">
      <c r="A55" s="274" t="s">
        <v>444</v>
      </c>
      <c r="B55" s="271"/>
      <c r="C55" s="243"/>
      <c r="D55" s="272"/>
      <c r="E55" s="269"/>
    </row>
    <row r="56" s="252" customFormat="1" ht="18.95" customHeight="1" spans="1:5">
      <c r="A56" s="274" t="s">
        <v>445</v>
      </c>
      <c r="B56" s="271"/>
      <c r="C56" s="243">
        <v>164</v>
      </c>
      <c r="D56" s="272"/>
      <c r="E56" s="269"/>
    </row>
    <row r="57" s="252" customFormat="1" ht="18.95" customHeight="1" spans="1:5">
      <c r="A57" s="274" t="s">
        <v>446</v>
      </c>
      <c r="B57" s="271"/>
      <c r="C57" s="243">
        <v>0</v>
      </c>
      <c r="D57" s="272"/>
      <c r="E57" s="269"/>
    </row>
    <row r="58" s="252" customFormat="1" ht="18.95" customHeight="1" spans="1:5">
      <c r="A58" s="274" t="s">
        <v>447</v>
      </c>
      <c r="B58" s="271"/>
      <c r="C58" s="243">
        <v>138</v>
      </c>
      <c r="D58" s="272"/>
      <c r="E58" s="269"/>
    </row>
    <row r="59" s="252" customFormat="1" ht="18.95" customHeight="1" spans="1:5">
      <c r="A59" s="278" t="s">
        <v>448</v>
      </c>
      <c r="B59" s="271"/>
      <c r="C59" s="243">
        <v>20</v>
      </c>
      <c r="D59" s="272"/>
      <c r="E59" s="269"/>
    </row>
    <row r="60" s="252" customFormat="1" ht="18.95" customHeight="1" spans="1:5">
      <c r="A60" s="279" t="s">
        <v>449</v>
      </c>
      <c r="B60" s="272"/>
      <c r="C60" s="243">
        <v>524</v>
      </c>
      <c r="D60" s="272"/>
      <c r="E60" s="269"/>
    </row>
    <row r="61" s="253" customFormat="1" ht="18.95" customHeight="1" spans="1:255">
      <c r="A61" s="279" t="s">
        <v>450</v>
      </c>
      <c r="B61" s="271"/>
      <c r="C61" s="243"/>
      <c r="D61" s="272"/>
      <c r="E61" s="269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  <c r="DL61" s="255"/>
      <c r="DM61" s="255"/>
      <c r="DN61" s="255"/>
      <c r="DO61" s="255"/>
      <c r="DP61" s="255"/>
      <c r="DQ61" s="255"/>
      <c r="DR61" s="255"/>
      <c r="DS61" s="255"/>
      <c r="DT61" s="255"/>
      <c r="DU61" s="255"/>
      <c r="DV61" s="255"/>
      <c r="DW61" s="255"/>
      <c r="DX61" s="255"/>
      <c r="DY61" s="255"/>
      <c r="DZ61" s="255"/>
      <c r="EA61" s="255"/>
      <c r="EB61" s="255"/>
      <c r="EC61" s="255"/>
      <c r="ED61" s="255"/>
      <c r="EE61" s="255"/>
      <c r="EF61" s="255"/>
      <c r="EG61" s="255"/>
      <c r="EH61" s="255"/>
      <c r="EI61" s="255"/>
      <c r="EJ61" s="255"/>
      <c r="EK61" s="255"/>
      <c r="EL61" s="255"/>
      <c r="EM61" s="255"/>
      <c r="EN61" s="255"/>
      <c r="EO61" s="255"/>
      <c r="EP61" s="255"/>
      <c r="EQ61" s="255"/>
      <c r="ER61" s="255"/>
      <c r="ES61" s="255"/>
      <c r="ET61" s="255"/>
      <c r="EU61" s="255"/>
      <c r="EV61" s="255"/>
      <c r="EW61" s="255"/>
      <c r="EX61" s="255"/>
      <c r="EY61" s="255"/>
      <c r="EZ61" s="255"/>
      <c r="FA61" s="255"/>
      <c r="FB61" s="255"/>
      <c r="FC61" s="255"/>
      <c r="FD61" s="255"/>
      <c r="FE61" s="255"/>
      <c r="FF61" s="255"/>
      <c r="FG61" s="255"/>
      <c r="FH61" s="255"/>
      <c r="FI61" s="255"/>
      <c r="FJ61" s="255"/>
      <c r="FK61" s="255"/>
      <c r="FL61" s="255"/>
      <c r="FM61" s="255"/>
      <c r="FN61" s="255"/>
      <c r="FO61" s="255"/>
      <c r="FP61" s="255"/>
      <c r="FQ61" s="255"/>
      <c r="FR61" s="255"/>
      <c r="FS61" s="255"/>
      <c r="FT61" s="255"/>
      <c r="FU61" s="255"/>
      <c r="FV61" s="255"/>
      <c r="FW61" s="255"/>
      <c r="FX61" s="255"/>
      <c r="FY61" s="255"/>
      <c r="FZ61" s="255"/>
      <c r="GA61" s="255"/>
      <c r="GB61" s="255"/>
      <c r="GC61" s="255"/>
      <c r="GD61" s="255"/>
      <c r="GE61" s="255"/>
      <c r="GF61" s="255"/>
      <c r="GG61" s="255"/>
      <c r="GH61" s="255"/>
      <c r="GI61" s="255"/>
      <c r="GJ61" s="255"/>
      <c r="GK61" s="255"/>
      <c r="GL61" s="255"/>
      <c r="GM61" s="255"/>
      <c r="GN61" s="255"/>
      <c r="GO61" s="255"/>
      <c r="GP61" s="255"/>
      <c r="GQ61" s="255"/>
      <c r="GR61" s="255"/>
      <c r="GS61" s="255"/>
      <c r="GT61" s="255"/>
      <c r="GU61" s="255"/>
      <c r="GV61" s="255"/>
      <c r="GW61" s="255"/>
      <c r="GX61" s="255"/>
      <c r="GY61" s="255"/>
      <c r="GZ61" s="255"/>
      <c r="HA61" s="255"/>
      <c r="HB61" s="255"/>
      <c r="HC61" s="255"/>
      <c r="HD61" s="255"/>
      <c r="HE61" s="255"/>
      <c r="HF61" s="255"/>
      <c r="HG61" s="255"/>
      <c r="HH61" s="255"/>
      <c r="HI61" s="255"/>
      <c r="HJ61" s="255"/>
      <c r="HK61" s="255"/>
      <c r="HL61" s="255"/>
      <c r="HM61" s="255"/>
      <c r="HN61" s="255"/>
      <c r="HO61" s="255"/>
      <c r="HP61" s="255"/>
      <c r="HQ61" s="255"/>
      <c r="HR61" s="255"/>
      <c r="HS61" s="255"/>
      <c r="HT61" s="255"/>
      <c r="HU61" s="255"/>
      <c r="HV61" s="255"/>
      <c r="HW61" s="255"/>
      <c r="HX61" s="255"/>
      <c r="HY61" s="255"/>
      <c r="HZ61" s="255"/>
      <c r="IA61" s="255"/>
      <c r="IB61" s="255"/>
      <c r="IC61" s="255"/>
      <c r="ID61" s="255"/>
      <c r="IE61" s="255"/>
      <c r="IF61" s="255"/>
      <c r="IG61" s="255"/>
      <c r="IH61" s="255"/>
      <c r="II61" s="255"/>
      <c r="IJ61" s="255"/>
      <c r="IK61" s="255"/>
      <c r="IL61" s="255"/>
      <c r="IM61" s="255"/>
      <c r="IN61" s="255"/>
      <c r="IO61" s="255"/>
      <c r="IP61" s="255"/>
      <c r="IQ61" s="255"/>
      <c r="IR61" s="255"/>
      <c r="IS61" s="255"/>
      <c r="IT61" s="255"/>
      <c r="IU61" s="255"/>
    </row>
    <row r="62" s="253" customFormat="1" ht="18.95" customHeight="1" spans="1:255">
      <c r="A62" s="280" t="s">
        <v>451</v>
      </c>
      <c r="B62" s="271"/>
      <c r="C62" s="243">
        <v>207</v>
      </c>
      <c r="D62" s="272"/>
      <c r="E62" s="269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5"/>
      <c r="CM62" s="255"/>
      <c r="CN62" s="255"/>
      <c r="CO62" s="255"/>
      <c r="CP62" s="255"/>
      <c r="CQ62" s="255"/>
      <c r="CR62" s="255"/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255"/>
      <c r="EG62" s="255"/>
      <c r="EH62" s="255"/>
      <c r="EI62" s="255"/>
      <c r="EJ62" s="255"/>
      <c r="EK62" s="255"/>
      <c r="EL62" s="255"/>
      <c r="EM62" s="255"/>
      <c r="EN62" s="255"/>
      <c r="EO62" s="255"/>
      <c r="EP62" s="255"/>
      <c r="EQ62" s="255"/>
      <c r="ER62" s="255"/>
      <c r="ES62" s="255"/>
      <c r="ET62" s="255"/>
      <c r="EU62" s="255"/>
      <c r="EV62" s="255"/>
      <c r="EW62" s="255"/>
      <c r="EX62" s="255"/>
      <c r="EY62" s="255"/>
      <c r="EZ62" s="255"/>
      <c r="FA62" s="255"/>
      <c r="FB62" s="255"/>
      <c r="FC62" s="255"/>
      <c r="FD62" s="255"/>
      <c r="FE62" s="255"/>
      <c r="FF62" s="255"/>
      <c r="FG62" s="255"/>
      <c r="FH62" s="255"/>
      <c r="FI62" s="255"/>
      <c r="FJ62" s="255"/>
      <c r="FK62" s="255"/>
      <c r="FL62" s="255"/>
      <c r="FM62" s="255"/>
      <c r="FN62" s="255"/>
      <c r="FO62" s="255"/>
      <c r="FP62" s="255"/>
      <c r="FQ62" s="255"/>
      <c r="FR62" s="255"/>
      <c r="FS62" s="255"/>
      <c r="FT62" s="255"/>
      <c r="FU62" s="255"/>
      <c r="FV62" s="255"/>
      <c r="FW62" s="255"/>
      <c r="FX62" s="255"/>
      <c r="FY62" s="255"/>
      <c r="FZ62" s="255"/>
      <c r="GA62" s="255"/>
      <c r="GB62" s="255"/>
      <c r="GC62" s="255"/>
      <c r="GD62" s="255"/>
      <c r="GE62" s="255"/>
      <c r="GF62" s="255"/>
      <c r="GG62" s="255"/>
      <c r="GH62" s="255"/>
      <c r="GI62" s="255"/>
      <c r="GJ62" s="255"/>
      <c r="GK62" s="255"/>
      <c r="GL62" s="255"/>
      <c r="GM62" s="255"/>
      <c r="GN62" s="255"/>
      <c r="GO62" s="255"/>
      <c r="GP62" s="255"/>
      <c r="GQ62" s="255"/>
      <c r="GR62" s="255"/>
      <c r="GS62" s="255"/>
      <c r="GT62" s="255"/>
      <c r="GU62" s="255"/>
      <c r="GV62" s="255"/>
      <c r="GW62" s="255"/>
      <c r="GX62" s="255"/>
      <c r="GY62" s="255"/>
      <c r="GZ62" s="255"/>
      <c r="HA62" s="255"/>
      <c r="HB62" s="255"/>
      <c r="HC62" s="255"/>
      <c r="HD62" s="255"/>
      <c r="HE62" s="255"/>
      <c r="HF62" s="255"/>
      <c r="HG62" s="255"/>
      <c r="HH62" s="255"/>
      <c r="HI62" s="255"/>
      <c r="HJ62" s="255"/>
      <c r="HK62" s="255"/>
      <c r="HL62" s="255"/>
      <c r="HM62" s="255"/>
      <c r="HN62" s="255"/>
      <c r="HO62" s="255"/>
      <c r="HP62" s="255"/>
      <c r="HQ62" s="255"/>
      <c r="HR62" s="255"/>
      <c r="HS62" s="255"/>
      <c r="HT62" s="255"/>
      <c r="HU62" s="255"/>
      <c r="HV62" s="255"/>
      <c r="HW62" s="255"/>
      <c r="HX62" s="255"/>
      <c r="HY62" s="255"/>
      <c r="HZ62" s="255"/>
      <c r="IA62" s="255"/>
      <c r="IB62" s="255"/>
      <c r="IC62" s="255"/>
      <c r="ID62" s="255"/>
      <c r="IE62" s="255"/>
      <c r="IF62" s="255"/>
      <c r="IG62" s="255"/>
      <c r="IH62" s="255"/>
      <c r="II62" s="255"/>
      <c r="IJ62" s="255"/>
      <c r="IK62" s="255"/>
      <c r="IL62" s="255"/>
      <c r="IM62" s="255"/>
      <c r="IN62" s="255"/>
      <c r="IO62" s="255"/>
      <c r="IP62" s="255"/>
      <c r="IQ62" s="255"/>
      <c r="IR62" s="255"/>
      <c r="IS62" s="255"/>
      <c r="IT62" s="255"/>
      <c r="IU62" s="255"/>
    </row>
    <row r="63" s="253" customFormat="1" ht="18.95" customHeight="1" spans="1:255">
      <c r="A63" s="279" t="s">
        <v>452</v>
      </c>
      <c r="B63" s="271"/>
      <c r="C63" s="243"/>
      <c r="D63" s="272"/>
      <c r="E63" s="269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5"/>
      <c r="FX63" s="255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  <c r="HK63" s="255"/>
      <c r="HL63" s="255"/>
      <c r="HM63" s="255"/>
      <c r="HN63" s="255"/>
      <c r="HO63" s="255"/>
      <c r="HP63" s="255"/>
      <c r="HQ63" s="255"/>
      <c r="HR63" s="255"/>
      <c r="HS63" s="255"/>
      <c r="HT63" s="255"/>
      <c r="HU63" s="255"/>
      <c r="HV63" s="255"/>
      <c r="HW63" s="255"/>
      <c r="HX63" s="255"/>
      <c r="HY63" s="255"/>
      <c r="HZ63" s="255"/>
      <c r="IA63" s="255"/>
      <c r="IB63" s="255"/>
      <c r="IC63" s="255"/>
      <c r="ID63" s="255"/>
      <c r="IE63" s="255"/>
      <c r="IF63" s="255"/>
      <c r="IG63" s="255"/>
      <c r="IH63" s="255"/>
      <c r="II63" s="255"/>
      <c r="IJ63" s="255"/>
      <c r="IK63" s="255"/>
      <c r="IL63" s="255"/>
      <c r="IM63" s="255"/>
      <c r="IN63" s="255"/>
      <c r="IO63" s="255"/>
      <c r="IP63" s="255"/>
      <c r="IQ63" s="255"/>
      <c r="IR63" s="255"/>
      <c r="IS63" s="255"/>
      <c r="IT63" s="255"/>
      <c r="IU63" s="255"/>
    </row>
    <row r="64" s="253" customFormat="1" ht="18.95" customHeight="1" spans="1:255">
      <c r="A64" s="279" t="s">
        <v>453</v>
      </c>
      <c r="B64" s="271"/>
      <c r="C64" s="243">
        <v>16</v>
      </c>
      <c r="D64" s="272"/>
      <c r="E64" s="269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5"/>
      <c r="CG64" s="255"/>
      <c r="CH64" s="255"/>
      <c r="CI64" s="255"/>
      <c r="CJ64" s="255"/>
      <c r="CK64" s="255"/>
      <c r="CL64" s="255"/>
      <c r="CM64" s="255"/>
      <c r="CN64" s="255"/>
      <c r="CO64" s="255"/>
      <c r="CP64" s="255"/>
      <c r="CQ64" s="255"/>
      <c r="CR64" s="255"/>
      <c r="CS64" s="255"/>
      <c r="CT64" s="255"/>
      <c r="CU64" s="255"/>
      <c r="CV64" s="255"/>
      <c r="CW64" s="255"/>
      <c r="CX64" s="255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  <c r="DL64" s="255"/>
      <c r="DM64" s="255"/>
      <c r="DN64" s="255"/>
      <c r="DO64" s="255"/>
      <c r="DP64" s="255"/>
      <c r="DQ64" s="255"/>
      <c r="DR64" s="255"/>
      <c r="DS64" s="255"/>
      <c r="DT64" s="255"/>
      <c r="DU64" s="255"/>
      <c r="DV64" s="255"/>
      <c r="DW64" s="255"/>
      <c r="DX64" s="255"/>
      <c r="DY64" s="255"/>
      <c r="DZ64" s="255"/>
      <c r="EA64" s="255"/>
      <c r="EB64" s="255"/>
      <c r="EC64" s="255"/>
      <c r="ED64" s="255"/>
      <c r="EE64" s="255"/>
      <c r="EF64" s="255"/>
      <c r="EG64" s="255"/>
      <c r="EH64" s="255"/>
      <c r="EI64" s="255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  <c r="EV64" s="255"/>
      <c r="EW64" s="255"/>
      <c r="EX64" s="255"/>
      <c r="EY64" s="255"/>
      <c r="EZ64" s="255"/>
      <c r="FA64" s="255"/>
      <c r="FB64" s="255"/>
      <c r="FC64" s="255"/>
      <c r="FD64" s="255"/>
      <c r="FE64" s="255"/>
      <c r="FF64" s="255"/>
      <c r="FG64" s="255"/>
      <c r="FH64" s="255"/>
      <c r="FI64" s="255"/>
      <c r="FJ64" s="255"/>
      <c r="FK64" s="255"/>
      <c r="FL64" s="255"/>
      <c r="FM64" s="255"/>
      <c r="FN64" s="255"/>
      <c r="FO64" s="255"/>
      <c r="FP64" s="255"/>
      <c r="FQ64" s="255"/>
      <c r="FR64" s="255"/>
      <c r="FS64" s="255"/>
      <c r="FT64" s="255"/>
      <c r="FU64" s="255"/>
      <c r="FV64" s="255"/>
      <c r="FW64" s="255"/>
      <c r="FX64" s="255"/>
      <c r="FY64" s="255"/>
      <c r="FZ64" s="255"/>
      <c r="GA64" s="255"/>
      <c r="GB64" s="255"/>
      <c r="GC64" s="255"/>
      <c r="GD64" s="255"/>
      <c r="GE64" s="255"/>
      <c r="GF64" s="255"/>
      <c r="GG64" s="255"/>
      <c r="GH64" s="255"/>
      <c r="GI64" s="255"/>
      <c r="GJ64" s="255"/>
      <c r="GK64" s="255"/>
      <c r="GL64" s="255"/>
      <c r="GM64" s="255"/>
      <c r="GN64" s="255"/>
      <c r="GO64" s="255"/>
      <c r="GP64" s="255"/>
      <c r="GQ64" s="255"/>
      <c r="GR64" s="255"/>
      <c r="GS64" s="255"/>
      <c r="GT64" s="255"/>
      <c r="GU64" s="255"/>
      <c r="GV64" s="255"/>
      <c r="GW64" s="255"/>
      <c r="GX64" s="255"/>
      <c r="GY64" s="255"/>
      <c r="GZ64" s="255"/>
      <c r="HA64" s="255"/>
      <c r="HB64" s="255"/>
      <c r="HC64" s="255"/>
      <c r="HD64" s="255"/>
      <c r="HE64" s="255"/>
      <c r="HF64" s="255"/>
      <c r="HG64" s="255"/>
      <c r="HH64" s="255"/>
      <c r="HI64" s="255"/>
      <c r="HJ64" s="255"/>
      <c r="HK64" s="255"/>
      <c r="HL64" s="255"/>
      <c r="HM64" s="255"/>
      <c r="HN64" s="255"/>
      <c r="HO64" s="255"/>
      <c r="HP64" s="255"/>
      <c r="HQ64" s="255"/>
      <c r="HR64" s="255"/>
      <c r="HS64" s="255"/>
      <c r="HT64" s="255"/>
      <c r="HU64" s="255"/>
      <c r="HV64" s="255"/>
      <c r="HW64" s="255"/>
      <c r="HX64" s="255"/>
      <c r="HY64" s="255"/>
      <c r="HZ64" s="255"/>
      <c r="IA64" s="255"/>
      <c r="IB64" s="255"/>
      <c r="IC64" s="255"/>
      <c r="ID64" s="255"/>
      <c r="IE64" s="255"/>
      <c r="IF64" s="255"/>
      <c r="IG64" s="255"/>
      <c r="IH64" s="255"/>
      <c r="II64" s="255"/>
      <c r="IJ64" s="255"/>
      <c r="IK64" s="255"/>
      <c r="IL64" s="255"/>
      <c r="IM64" s="255"/>
      <c r="IN64" s="255"/>
      <c r="IO64" s="255"/>
      <c r="IP64" s="255"/>
      <c r="IQ64" s="255"/>
      <c r="IR64" s="255"/>
      <c r="IS64" s="255"/>
      <c r="IT64" s="255"/>
      <c r="IU64" s="255"/>
    </row>
    <row r="65" s="253" customFormat="1" ht="18.95" customHeight="1" spans="1:255">
      <c r="A65" s="279" t="s">
        <v>454</v>
      </c>
      <c r="B65" s="271"/>
      <c r="C65" s="243">
        <v>3</v>
      </c>
      <c r="D65" s="272"/>
      <c r="E65" s="269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255"/>
      <c r="EG65" s="255"/>
      <c r="EH65" s="255"/>
      <c r="EI65" s="255"/>
      <c r="EJ65" s="255"/>
      <c r="EK65" s="255"/>
      <c r="EL65" s="255"/>
      <c r="EM65" s="255"/>
      <c r="EN65" s="255"/>
      <c r="EO65" s="255"/>
      <c r="EP65" s="255"/>
      <c r="EQ65" s="255"/>
      <c r="ER65" s="255"/>
      <c r="ES65" s="255"/>
      <c r="ET65" s="255"/>
      <c r="EU65" s="255"/>
      <c r="EV65" s="255"/>
      <c r="EW65" s="255"/>
      <c r="EX65" s="255"/>
      <c r="EY65" s="255"/>
      <c r="EZ65" s="255"/>
      <c r="FA65" s="255"/>
      <c r="FB65" s="255"/>
      <c r="FC65" s="255"/>
      <c r="FD65" s="255"/>
      <c r="FE65" s="255"/>
      <c r="FF65" s="255"/>
      <c r="FG65" s="255"/>
      <c r="FH65" s="255"/>
      <c r="FI65" s="255"/>
      <c r="FJ65" s="255"/>
      <c r="FK65" s="255"/>
      <c r="FL65" s="255"/>
      <c r="FM65" s="255"/>
      <c r="FN65" s="255"/>
      <c r="FO65" s="255"/>
      <c r="FP65" s="255"/>
      <c r="FQ65" s="255"/>
      <c r="FR65" s="255"/>
      <c r="FS65" s="255"/>
      <c r="FT65" s="255"/>
      <c r="FU65" s="255"/>
      <c r="FV65" s="255"/>
      <c r="FW65" s="255"/>
      <c r="FX65" s="255"/>
      <c r="FY65" s="255"/>
      <c r="FZ65" s="255"/>
      <c r="GA65" s="255"/>
      <c r="GB65" s="255"/>
      <c r="GC65" s="255"/>
      <c r="GD65" s="255"/>
      <c r="GE65" s="255"/>
      <c r="GF65" s="255"/>
      <c r="GG65" s="255"/>
      <c r="GH65" s="255"/>
      <c r="GI65" s="255"/>
      <c r="GJ65" s="255"/>
      <c r="GK65" s="255"/>
      <c r="GL65" s="255"/>
      <c r="GM65" s="255"/>
      <c r="GN65" s="255"/>
      <c r="GO65" s="255"/>
      <c r="GP65" s="255"/>
      <c r="GQ65" s="255"/>
      <c r="GR65" s="255"/>
      <c r="GS65" s="255"/>
      <c r="GT65" s="255"/>
      <c r="GU65" s="255"/>
      <c r="GV65" s="255"/>
      <c r="GW65" s="255"/>
      <c r="GX65" s="255"/>
      <c r="GY65" s="255"/>
      <c r="GZ65" s="255"/>
      <c r="HA65" s="255"/>
      <c r="HB65" s="255"/>
      <c r="HC65" s="255"/>
      <c r="HD65" s="255"/>
      <c r="HE65" s="255"/>
      <c r="HF65" s="255"/>
      <c r="HG65" s="255"/>
      <c r="HH65" s="255"/>
      <c r="HI65" s="255"/>
      <c r="HJ65" s="255"/>
      <c r="HK65" s="255"/>
      <c r="HL65" s="255"/>
      <c r="HM65" s="255"/>
      <c r="HN65" s="255"/>
      <c r="HO65" s="255"/>
      <c r="HP65" s="255"/>
      <c r="HQ65" s="255"/>
      <c r="HR65" s="255"/>
      <c r="HS65" s="255"/>
      <c r="HT65" s="255"/>
      <c r="HU65" s="255"/>
      <c r="HV65" s="255"/>
      <c r="HW65" s="255"/>
      <c r="HX65" s="255"/>
      <c r="HY65" s="255"/>
      <c r="HZ65" s="255"/>
      <c r="IA65" s="255"/>
      <c r="IB65" s="255"/>
      <c r="IC65" s="255"/>
      <c r="ID65" s="255"/>
      <c r="IE65" s="255"/>
      <c r="IF65" s="255"/>
      <c r="IG65" s="255"/>
      <c r="IH65" s="255"/>
      <c r="II65" s="255"/>
      <c r="IJ65" s="255"/>
      <c r="IK65" s="255"/>
      <c r="IL65" s="255"/>
      <c r="IM65" s="255"/>
      <c r="IN65" s="255"/>
      <c r="IO65" s="255"/>
      <c r="IP65" s="255"/>
      <c r="IQ65" s="255"/>
      <c r="IR65" s="255"/>
      <c r="IS65" s="255"/>
      <c r="IT65" s="255"/>
      <c r="IU65" s="255"/>
    </row>
    <row r="66" s="253" customFormat="1" ht="18.95" customHeight="1" spans="1:255">
      <c r="A66" s="279" t="s">
        <v>455</v>
      </c>
      <c r="B66" s="271"/>
      <c r="C66" s="243"/>
      <c r="D66" s="272"/>
      <c r="E66" s="269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5"/>
      <c r="EB66" s="255"/>
      <c r="EC66" s="255"/>
      <c r="ED66" s="255"/>
      <c r="EE66" s="255"/>
      <c r="EF66" s="255"/>
      <c r="EG66" s="255"/>
      <c r="EH66" s="255"/>
      <c r="EI66" s="255"/>
      <c r="EJ66" s="255"/>
      <c r="EK66" s="255"/>
      <c r="EL66" s="255"/>
      <c r="EM66" s="255"/>
      <c r="EN66" s="255"/>
      <c r="EO66" s="255"/>
      <c r="EP66" s="255"/>
      <c r="EQ66" s="255"/>
      <c r="ER66" s="255"/>
      <c r="ES66" s="255"/>
      <c r="ET66" s="255"/>
      <c r="EU66" s="255"/>
      <c r="EV66" s="255"/>
      <c r="EW66" s="255"/>
      <c r="EX66" s="255"/>
      <c r="EY66" s="255"/>
      <c r="EZ66" s="255"/>
      <c r="FA66" s="255"/>
      <c r="FB66" s="255"/>
      <c r="FC66" s="255"/>
      <c r="FD66" s="255"/>
      <c r="FE66" s="255"/>
      <c r="FF66" s="255"/>
      <c r="FG66" s="255"/>
      <c r="FH66" s="255"/>
      <c r="FI66" s="255"/>
      <c r="FJ66" s="255"/>
      <c r="FK66" s="255"/>
      <c r="FL66" s="255"/>
      <c r="FM66" s="255"/>
      <c r="FN66" s="255"/>
      <c r="FO66" s="255"/>
      <c r="FP66" s="255"/>
      <c r="FQ66" s="255"/>
      <c r="FR66" s="255"/>
      <c r="FS66" s="255"/>
      <c r="FT66" s="255"/>
      <c r="FU66" s="255"/>
      <c r="FV66" s="255"/>
      <c r="FW66" s="255"/>
      <c r="FX66" s="255"/>
      <c r="FY66" s="255"/>
      <c r="FZ66" s="255"/>
      <c r="GA66" s="255"/>
      <c r="GB66" s="255"/>
      <c r="GC66" s="255"/>
      <c r="GD66" s="255"/>
      <c r="GE66" s="255"/>
      <c r="GF66" s="255"/>
      <c r="GG66" s="255"/>
      <c r="GH66" s="255"/>
      <c r="GI66" s="255"/>
      <c r="GJ66" s="255"/>
      <c r="GK66" s="255"/>
      <c r="GL66" s="255"/>
      <c r="GM66" s="255"/>
      <c r="GN66" s="255"/>
      <c r="GO66" s="255"/>
      <c r="GP66" s="255"/>
      <c r="GQ66" s="255"/>
      <c r="GR66" s="255"/>
      <c r="GS66" s="255"/>
      <c r="GT66" s="255"/>
      <c r="GU66" s="255"/>
      <c r="GV66" s="255"/>
      <c r="GW66" s="255"/>
      <c r="GX66" s="255"/>
      <c r="GY66" s="255"/>
      <c r="GZ66" s="255"/>
      <c r="HA66" s="255"/>
      <c r="HB66" s="255"/>
      <c r="HC66" s="255"/>
      <c r="HD66" s="255"/>
      <c r="HE66" s="255"/>
      <c r="HF66" s="255"/>
      <c r="HG66" s="255"/>
      <c r="HH66" s="255"/>
      <c r="HI66" s="255"/>
      <c r="HJ66" s="255"/>
      <c r="HK66" s="255"/>
      <c r="HL66" s="255"/>
      <c r="HM66" s="255"/>
      <c r="HN66" s="255"/>
      <c r="HO66" s="255"/>
      <c r="HP66" s="255"/>
      <c r="HQ66" s="255"/>
      <c r="HR66" s="255"/>
      <c r="HS66" s="255"/>
      <c r="HT66" s="255"/>
      <c r="HU66" s="255"/>
      <c r="HV66" s="255"/>
      <c r="HW66" s="255"/>
      <c r="HX66" s="255"/>
      <c r="HY66" s="255"/>
      <c r="HZ66" s="255"/>
      <c r="IA66" s="255"/>
      <c r="IB66" s="255"/>
      <c r="IC66" s="255"/>
      <c r="ID66" s="255"/>
      <c r="IE66" s="255"/>
      <c r="IF66" s="255"/>
      <c r="IG66" s="255"/>
      <c r="IH66" s="255"/>
      <c r="II66" s="255"/>
      <c r="IJ66" s="255"/>
      <c r="IK66" s="255"/>
      <c r="IL66" s="255"/>
      <c r="IM66" s="255"/>
      <c r="IN66" s="255"/>
      <c r="IO66" s="255"/>
      <c r="IP66" s="255"/>
      <c r="IQ66" s="255"/>
      <c r="IR66" s="255"/>
      <c r="IS66" s="255"/>
      <c r="IT66" s="255"/>
      <c r="IU66" s="255"/>
    </row>
    <row r="67" s="253" customFormat="1" ht="18.95" customHeight="1" spans="1:255">
      <c r="A67" s="279" t="s">
        <v>456</v>
      </c>
      <c r="B67" s="271"/>
      <c r="C67" s="243">
        <v>3275</v>
      </c>
      <c r="D67" s="272"/>
      <c r="E67" s="269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X67" s="255"/>
      <c r="EY67" s="255"/>
      <c r="EZ67" s="255"/>
      <c r="FA67" s="255"/>
      <c r="FB67" s="255"/>
      <c r="FC67" s="255"/>
      <c r="FD67" s="255"/>
      <c r="FE67" s="255"/>
      <c r="FF67" s="255"/>
      <c r="FG67" s="255"/>
      <c r="FH67" s="255"/>
      <c r="FI67" s="255"/>
      <c r="FJ67" s="255"/>
      <c r="FK67" s="255"/>
      <c r="FL67" s="255"/>
      <c r="FM67" s="255"/>
      <c r="FN67" s="255"/>
      <c r="FO67" s="255"/>
      <c r="FP67" s="255"/>
      <c r="FQ67" s="255"/>
      <c r="FR67" s="255"/>
      <c r="FS67" s="255"/>
      <c r="FT67" s="255"/>
      <c r="FU67" s="255"/>
      <c r="FV67" s="255"/>
      <c r="FW67" s="255"/>
      <c r="FX67" s="255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  <c r="HK67" s="255"/>
      <c r="HL67" s="255"/>
      <c r="HM67" s="255"/>
      <c r="HN67" s="255"/>
      <c r="HO67" s="255"/>
      <c r="HP67" s="255"/>
      <c r="HQ67" s="255"/>
      <c r="HR67" s="255"/>
      <c r="HS67" s="255"/>
      <c r="HT67" s="255"/>
      <c r="HU67" s="255"/>
      <c r="HV67" s="255"/>
      <c r="HW67" s="255"/>
      <c r="HX67" s="255"/>
      <c r="HY67" s="255"/>
      <c r="HZ67" s="255"/>
      <c r="IA67" s="255"/>
      <c r="IB67" s="255"/>
      <c r="IC67" s="255"/>
      <c r="ID67" s="255"/>
      <c r="IE67" s="255"/>
      <c r="IF67" s="255"/>
      <c r="IG67" s="255"/>
      <c r="IH67" s="255"/>
      <c r="II67" s="255"/>
      <c r="IJ67" s="255"/>
      <c r="IK67" s="255"/>
      <c r="IL67" s="255"/>
      <c r="IM67" s="255"/>
      <c r="IN67" s="255"/>
      <c r="IO67" s="255"/>
      <c r="IP67" s="255"/>
      <c r="IQ67" s="255"/>
      <c r="IR67" s="255"/>
      <c r="IS67" s="255"/>
      <c r="IT67" s="255"/>
      <c r="IU67" s="255"/>
    </row>
    <row r="68" s="253" customFormat="1" ht="18.95" customHeight="1" spans="1:255">
      <c r="A68" s="279" t="s">
        <v>457</v>
      </c>
      <c r="B68" s="271"/>
      <c r="C68" s="243">
        <v>5250</v>
      </c>
      <c r="D68" s="272"/>
      <c r="E68" s="269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  <c r="DL68" s="255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255"/>
      <c r="DZ68" s="255"/>
      <c r="EA68" s="255"/>
      <c r="EB68" s="255"/>
      <c r="EC68" s="255"/>
      <c r="ED68" s="255"/>
      <c r="EE68" s="255"/>
      <c r="EF68" s="255"/>
      <c r="EG68" s="255"/>
      <c r="EH68" s="255"/>
      <c r="EI68" s="255"/>
      <c r="EJ68" s="255"/>
      <c r="EK68" s="255"/>
      <c r="EL68" s="255"/>
      <c r="EM68" s="255"/>
      <c r="EN68" s="255"/>
      <c r="EO68" s="255"/>
      <c r="EP68" s="255"/>
      <c r="EQ68" s="255"/>
      <c r="ER68" s="255"/>
      <c r="ES68" s="255"/>
      <c r="ET68" s="255"/>
      <c r="EU68" s="255"/>
      <c r="EV68" s="255"/>
      <c r="EW68" s="255"/>
      <c r="EX68" s="255"/>
      <c r="EY68" s="255"/>
      <c r="EZ68" s="255"/>
      <c r="FA68" s="255"/>
      <c r="FB68" s="255"/>
      <c r="FC68" s="255"/>
      <c r="FD68" s="255"/>
      <c r="FE68" s="255"/>
      <c r="FF68" s="255"/>
      <c r="FG68" s="255"/>
      <c r="FH68" s="255"/>
      <c r="FI68" s="255"/>
      <c r="FJ68" s="255"/>
      <c r="FK68" s="255"/>
      <c r="FL68" s="255"/>
      <c r="FM68" s="255"/>
      <c r="FN68" s="255"/>
      <c r="FO68" s="255"/>
      <c r="FP68" s="255"/>
      <c r="FQ68" s="255"/>
      <c r="FR68" s="255"/>
      <c r="FS68" s="255"/>
      <c r="FT68" s="255"/>
      <c r="FU68" s="255"/>
      <c r="FV68" s="255"/>
      <c r="FW68" s="255"/>
      <c r="FX68" s="255"/>
      <c r="FY68" s="255"/>
      <c r="FZ68" s="255"/>
      <c r="GA68" s="255"/>
      <c r="GB68" s="255"/>
      <c r="GC68" s="255"/>
      <c r="GD68" s="255"/>
      <c r="GE68" s="255"/>
      <c r="GF68" s="255"/>
      <c r="GG68" s="255"/>
      <c r="GH68" s="255"/>
      <c r="GI68" s="255"/>
      <c r="GJ68" s="255"/>
      <c r="GK68" s="255"/>
      <c r="GL68" s="255"/>
      <c r="GM68" s="255"/>
      <c r="GN68" s="255"/>
      <c r="GO68" s="255"/>
      <c r="GP68" s="255"/>
      <c r="GQ68" s="255"/>
      <c r="GR68" s="255"/>
      <c r="GS68" s="255"/>
      <c r="GT68" s="255"/>
      <c r="GU68" s="255"/>
      <c r="GV68" s="255"/>
      <c r="GW68" s="255"/>
      <c r="GX68" s="255"/>
      <c r="GY68" s="255"/>
      <c r="GZ68" s="255"/>
      <c r="HA68" s="255"/>
      <c r="HB68" s="255"/>
      <c r="HC68" s="255"/>
      <c r="HD68" s="255"/>
      <c r="HE68" s="255"/>
      <c r="HF68" s="255"/>
      <c r="HG68" s="255"/>
      <c r="HH68" s="255"/>
      <c r="HI68" s="255"/>
      <c r="HJ68" s="255"/>
      <c r="HK68" s="255"/>
      <c r="HL68" s="255"/>
      <c r="HM68" s="255"/>
      <c r="HN68" s="255"/>
      <c r="HO68" s="255"/>
      <c r="HP68" s="255"/>
      <c r="HQ68" s="255"/>
      <c r="HR68" s="255"/>
      <c r="HS68" s="255"/>
      <c r="HT68" s="255"/>
      <c r="HU68" s="255"/>
      <c r="HV68" s="255"/>
      <c r="HW68" s="255"/>
      <c r="HX68" s="255"/>
      <c r="HY68" s="255"/>
      <c r="HZ68" s="255"/>
      <c r="IA68" s="255"/>
      <c r="IB68" s="255"/>
      <c r="IC68" s="255"/>
      <c r="ID68" s="255"/>
      <c r="IE68" s="255"/>
      <c r="IF68" s="255"/>
      <c r="IG68" s="255"/>
      <c r="IH68" s="255"/>
      <c r="II68" s="255"/>
      <c r="IJ68" s="255"/>
      <c r="IK68" s="255"/>
      <c r="IL68" s="255"/>
      <c r="IM68" s="255"/>
      <c r="IN68" s="255"/>
      <c r="IO68" s="255"/>
      <c r="IP68" s="255"/>
      <c r="IQ68" s="255"/>
      <c r="IR68" s="255"/>
      <c r="IS68" s="255"/>
      <c r="IT68" s="255"/>
      <c r="IU68" s="255"/>
    </row>
    <row r="69" s="253" customFormat="1" ht="18.95" customHeight="1" spans="1:255">
      <c r="A69" s="281" t="s">
        <v>458</v>
      </c>
      <c r="B69" s="271"/>
      <c r="C69" s="282"/>
      <c r="D69" s="272"/>
      <c r="E69" s="269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  <c r="DL69" s="255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255"/>
      <c r="DZ69" s="255"/>
      <c r="EA69" s="255"/>
      <c r="EB69" s="255"/>
      <c r="EC69" s="255"/>
      <c r="ED69" s="255"/>
      <c r="EE69" s="255"/>
      <c r="EF69" s="255"/>
      <c r="EG69" s="255"/>
      <c r="EH69" s="255"/>
      <c r="EI69" s="255"/>
      <c r="EJ69" s="255"/>
      <c r="EK69" s="255"/>
      <c r="EL69" s="255"/>
      <c r="EM69" s="255"/>
      <c r="EN69" s="255"/>
      <c r="EO69" s="255"/>
      <c r="EP69" s="255"/>
      <c r="EQ69" s="255"/>
      <c r="ER69" s="255"/>
      <c r="ES69" s="255"/>
      <c r="ET69" s="255"/>
      <c r="EU69" s="255"/>
      <c r="EV69" s="255"/>
      <c r="EW69" s="255"/>
      <c r="EX69" s="255"/>
      <c r="EY69" s="255"/>
      <c r="EZ69" s="255"/>
      <c r="FA69" s="255"/>
      <c r="FB69" s="255"/>
      <c r="FC69" s="255"/>
      <c r="FD69" s="255"/>
      <c r="FE69" s="255"/>
      <c r="FF69" s="255"/>
      <c r="FG69" s="255"/>
      <c r="FH69" s="255"/>
      <c r="FI69" s="255"/>
      <c r="FJ69" s="255"/>
      <c r="FK69" s="255"/>
      <c r="FL69" s="255"/>
      <c r="FM69" s="255"/>
      <c r="FN69" s="255"/>
      <c r="FO69" s="255"/>
      <c r="FP69" s="255"/>
      <c r="FQ69" s="255"/>
      <c r="FR69" s="255"/>
      <c r="FS69" s="255"/>
      <c r="FT69" s="255"/>
      <c r="FU69" s="255"/>
      <c r="FV69" s="255"/>
      <c r="FW69" s="255"/>
      <c r="FX69" s="255"/>
      <c r="FY69" s="255"/>
      <c r="FZ69" s="255"/>
      <c r="GA69" s="255"/>
      <c r="GB69" s="255"/>
      <c r="GC69" s="255"/>
      <c r="GD69" s="255"/>
      <c r="GE69" s="255"/>
      <c r="GF69" s="255"/>
      <c r="GG69" s="255"/>
      <c r="GH69" s="255"/>
      <c r="GI69" s="255"/>
      <c r="GJ69" s="255"/>
      <c r="GK69" s="255"/>
      <c r="GL69" s="255"/>
      <c r="GM69" s="255"/>
      <c r="GN69" s="255"/>
      <c r="GO69" s="255"/>
      <c r="GP69" s="255"/>
      <c r="GQ69" s="255"/>
      <c r="GR69" s="255"/>
      <c r="GS69" s="255"/>
      <c r="GT69" s="255"/>
      <c r="GU69" s="255"/>
      <c r="GV69" s="255"/>
      <c r="GW69" s="255"/>
      <c r="GX69" s="255"/>
      <c r="GY69" s="255"/>
      <c r="GZ69" s="255"/>
      <c r="HA69" s="255"/>
      <c r="HB69" s="255"/>
      <c r="HC69" s="255"/>
      <c r="HD69" s="255"/>
      <c r="HE69" s="255"/>
      <c r="HF69" s="255"/>
      <c r="HG69" s="255"/>
      <c r="HH69" s="255"/>
      <c r="HI69" s="255"/>
      <c r="HJ69" s="255"/>
      <c r="HK69" s="255"/>
      <c r="HL69" s="255"/>
      <c r="HM69" s="255"/>
      <c r="HN69" s="255"/>
      <c r="HO69" s="255"/>
      <c r="HP69" s="255"/>
      <c r="HQ69" s="255"/>
      <c r="HR69" s="255"/>
      <c r="HS69" s="255"/>
      <c r="HT69" s="255"/>
      <c r="HU69" s="255"/>
      <c r="HV69" s="255"/>
      <c r="HW69" s="255"/>
      <c r="HX69" s="255"/>
      <c r="HY69" s="255"/>
      <c r="HZ69" s="255"/>
      <c r="IA69" s="255"/>
      <c r="IB69" s="255"/>
      <c r="IC69" s="255"/>
      <c r="ID69" s="255"/>
      <c r="IE69" s="255"/>
      <c r="IF69" s="255"/>
      <c r="IG69" s="255"/>
      <c r="IH69" s="255"/>
      <c r="II69" s="255"/>
      <c r="IJ69" s="255"/>
      <c r="IK69" s="255"/>
      <c r="IL69" s="255"/>
      <c r="IM69" s="255"/>
      <c r="IN69" s="255"/>
      <c r="IO69" s="255"/>
      <c r="IP69" s="255"/>
      <c r="IQ69" s="255"/>
      <c r="IR69" s="255"/>
      <c r="IS69" s="255"/>
      <c r="IT69" s="255"/>
      <c r="IU69" s="255"/>
    </row>
    <row r="70" s="253" customFormat="1" ht="18.95" customHeight="1" spans="1:255">
      <c r="A70" s="281" t="s">
        <v>459</v>
      </c>
      <c r="B70" s="271"/>
      <c r="C70" s="243"/>
      <c r="D70" s="272"/>
      <c r="E70" s="269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  <c r="DL70" s="255"/>
      <c r="DM70" s="255"/>
      <c r="DN70" s="255"/>
      <c r="DO70" s="255"/>
      <c r="DP70" s="255"/>
      <c r="DQ70" s="255"/>
      <c r="DR70" s="255"/>
      <c r="DS70" s="255"/>
      <c r="DT70" s="255"/>
      <c r="DU70" s="255"/>
      <c r="DV70" s="255"/>
      <c r="DW70" s="255"/>
      <c r="DX70" s="255"/>
      <c r="DY70" s="255"/>
      <c r="DZ70" s="255"/>
      <c r="EA70" s="255"/>
      <c r="EB70" s="255"/>
      <c r="EC70" s="255"/>
      <c r="ED70" s="255"/>
      <c r="EE70" s="255"/>
      <c r="EF70" s="255"/>
      <c r="EG70" s="255"/>
      <c r="EH70" s="255"/>
      <c r="EI70" s="255"/>
      <c r="EJ70" s="255"/>
      <c r="EK70" s="255"/>
      <c r="EL70" s="255"/>
      <c r="EM70" s="255"/>
      <c r="EN70" s="255"/>
      <c r="EO70" s="255"/>
      <c r="EP70" s="255"/>
      <c r="EQ70" s="255"/>
      <c r="ER70" s="255"/>
      <c r="ES70" s="255"/>
      <c r="ET70" s="255"/>
      <c r="EU70" s="255"/>
      <c r="EV70" s="255"/>
      <c r="EW70" s="255"/>
      <c r="EX70" s="255"/>
      <c r="EY70" s="255"/>
      <c r="EZ70" s="255"/>
      <c r="FA70" s="255"/>
      <c r="FB70" s="255"/>
      <c r="FC70" s="255"/>
      <c r="FD70" s="255"/>
      <c r="FE70" s="255"/>
      <c r="FF70" s="255"/>
      <c r="FG70" s="255"/>
      <c r="FH70" s="255"/>
      <c r="FI70" s="255"/>
      <c r="FJ70" s="255"/>
      <c r="FK70" s="255"/>
      <c r="FL70" s="255"/>
      <c r="FM70" s="255"/>
      <c r="FN70" s="255"/>
      <c r="FO70" s="255"/>
      <c r="FP70" s="255"/>
      <c r="FQ70" s="255"/>
      <c r="FR70" s="255"/>
      <c r="FS70" s="255"/>
      <c r="FT70" s="255"/>
      <c r="FU70" s="255"/>
      <c r="FV70" s="255"/>
      <c r="FW70" s="255"/>
      <c r="FX70" s="255"/>
      <c r="FY70" s="255"/>
      <c r="FZ70" s="255"/>
      <c r="GA70" s="255"/>
      <c r="GB70" s="255"/>
      <c r="GC70" s="255"/>
      <c r="GD70" s="255"/>
      <c r="GE70" s="255"/>
      <c r="GF70" s="255"/>
      <c r="GG70" s="255"/>
      <c r="GH70" s="255"/>
      <c r="GI70" s="255"/>
      <c r="GJ70" s="255"/>
      <c r="GK70" s="255"/>
      <c r="GL70" s="255"/>
      <c r="GM70" s="255"/>
      <c r="GN70" s="255"/>
      <c r="GO70" s="255"/>
      <c r="GP70" s="255"/>
      <c r="GQ70" s="255"/>
      <c r="GR70" s="255"/>
      <c r="GS70" s="255"/>
      <c r="GT70" s="255"/>
      <c r="GU70" s="255"/>
      <c r="GV70" s="255"/>
      <c r="GW70" s="255"/>
      <c r="GX70" s="255"/>
      <c r="GY70" s="255"/>
      <c r="GZ70" s="255"/>
      <c r="HA70" s="255"/>
      <c r="HB70" s="255"/>
      <c r="HC70" s="255"/>
      <c r="HD70" s="255"/>
      <c r="HE70" s="255"/>
      <c r="HF70" s="255"/>
      <c r="HG70" s="255"/>
      <c r="HH70" s="255"/>
      <c r="HI70" s="255"/>
      <c r="HJ70" s="255"/>
      <c r="HK70" s="255"/>
      <c r="HL70" s="255"/>
      <c r="HM70" s="255"/>
      <c r="HN70" s="255"/>
      <c r="HO70" s="255"/>
      <c r="HP70" s="255"/>
      <c r="HQ70" s="255"/>
      <c r="HR70" s="255"/>
      <c r="HS70" s="255"/>
      <c r="HT70" s="255"/>
      <c r="HU70" s="255"/>
      <c r="HV70" s="255"/>
      <c r="HW70" s="255"/>
      <c r="HX70" s="255"/>
      <c r="HY70" s="255"/>
      <c r="HZ70" s="255"/>
      <c r="IA70" s="255"/>
      <c r="IB70" s="255"/>
      <c r="IC70" s="255"/>
      <c r="ID70" s="255"/>
      <c r="IE70" s="255"/>
      <c r="IF70" s="255"/>
      <c r="IG70" s="255"/>
      <c r="IH70" s="255"/>
      <c r="II70" s="255"/>
      <c r="IJ70" s="255"/>
      <c r="IK70" s="255"/>
      <c r="IL70" s="255"/>
      <c r="IM70" s="255"/>
      <c r="IN70" s="255"/>
      <c r="IO70" s="255"/>
      <c r="IP70" s="255"/>
      <c r="IQ70" s="255"/>
      <c r="IR70" s="255"/>
      <c r="IS70" s="255"/>
      <c r="IT70" s="255"/>
      <c r="IU70" s="255"/>
    </row>
    <row r="71" s="253" customFormat="1" ht="18.95" customHeight="1" spans="1:255">
      <c r="A71" s="281" t="s">
        <v>460</v>
      </c>
      <c r="B71" s="271"/>
      <c r="C71" s="243"/>
      <c r="D71" s="272"/>
      <c r="E71" s="269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  <c r="DL71" s="255"/>
      <c r="DM71" s="255"/>
      <c r="DN71" s="255"/>
      <c r="DO71" s="255"/>
      <c r="DP71" s="255"/>
      <c r="DQ71" s="255"/>
      <c r="DR71" s="255"/>
      <c r="DS71" s="255"/>
      <c r="DT71" s="255"/>
      <c r="DU71" s="255"/>
      <c r="DV71" s="255"/>
      <c r="DW71" s="255"/>
      <c r="DX71" s="255"/>
      <c r="DY71" s="255"/>
      <c r="DZ71" s="255"/>
      <c r="EA71" s="255"/>
      <c r="EB71" s="255"/>
      <c r="EC71" s="255"/>
      <c r="ED71" s="255"/>
      <c r="EE71" s="255"/>
      <c r="EF71" s="255"/>
      <c r="EG71" s="255"/>
      <c r="EH71" s="255"/>
      <c r="EI71" s="255"/>
      <c r="EJ71" s="255"/>
      <c r="EK71" s="255"/>
      <c r="EL71" s="255"/>
      <c r="EM71" s="255"/>
      <c r="EN71" s="255"/>
      <c r="EO71" s="255"/>
      <c r="EP71" s="255"/>
      <c r="EQ71" s="255"/>
      <c r="ER71" s="255"/>
      <c r="ES71" s="255"/>
      <c r="ET71" s="255"/>
      <c r="EU71" s="255"/>
      <c r="EV71" s="255"/>
      <c r="EW71" s="255"/>
      <c r="EX71" s="255"/>
      <c r="EY71" s="255"/>
      <c r="EZ71" s="255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255"/>
      <c r="FM71" s="255"/>
      <c r="FN71" s="255"/>
      <c r="FO71" s="255"/>
      <c r="FP71" s="255"/>
      <c r="FQ71" s="255"/>
      <c r="FR71" s="255"/>
      <c r="FS71" s="255"/>
      <c r="FT71" s="255"/>
      <c r="FU71" s="255"/>
      <c r="FV71" s="255"/>
      <c r="FW71" s="255"/>
      <c r="FX71" s="255"/>
      <c r="FY71" s="255"/>
      <c r="FZ71" s="255"/>
      <c r="GA71" s="255"/>
      <c r="GB71" s="255"/>
      <c r="GC71" s="255"/>
      <c r="GD71" s="255"/>
      <c r="GE71" s="255"/>
      <c r="GF71" s="255"/>
      <c r="GG71" s="255"/>
      <c r="GH71" s="255"/>
      <c r="GI71" s="255"/>
      <c r="GJ71" s="255"/>
      <c r="GK71" s="255"/>
      <c r="GL71" s="255"/>
      <c r="GM71" s="255"/>
      <c r="GN71" s="255"/>
      <c r="GO71" s="255"/>
      <c r="GP71" s="255"/>
      <c r="GQ71" s="255"/>
      <c r="GR71" s="255"/>
      <c r="GS71" s="255"/>
      <c r="GT71" s="255"/>
      <c r="GU71" s="255"/>
      <c r="GV71" s="255"/>
      <c r="GW71" s="255"/>
      <c r="GX71" s="255"/>
      <c r="GY71" s="255"/>
      <c r="GZ71" s="255"/>
      <c r="HA71" s="255"/>
      <c r="HB71" s="255"/>
      <c r="HC71" s="255"/>
      <c r="HD71" s="255"/>
      <c r="HE71" s="255"/>
      <c r="HF71" s="255"/>
      <c r="HG71" s="255"/>
      <c r="HH71" s="255"/>
      <c r="HI71" s="255"/>
      <c r="HJ71" s="255"/>
      <c r="HK71" s="255"/>
      <c r="HL71" s="255"/>
      <c r="HM71" s="255"/>
      <c r="HN71" s="255"/>
      <c r="HO71" s="255"/>
      <c r="HP71" s="255"/>
      <c r="HQ71" s="255"/>
      <c r="HR71" s="255"/>
      <c r="HS71" s="255"/>
      <c r="HT71" s="255"/>
      <c r="HU71" s="255"/>
      <c r="HV71" s="255"/>
      <c r="HW71" s="255"/>
      <c r="HX71" s="255"/>
      <c r="HY71" s="255"/>
      <c r="HZ71" s="255"/>
      <c r="IA71" s="255"/>
      <c r="IB71" s="255"/>
      <c r="IC71" s="255"/>
      <c r="ID71" s="255"/>
      <c r="IE71" s="255"/>
      <c r="IF71" s="255"/>
      <c r="IG71" s="255"/>
      <c r="IH71" s="255"/>
      <c r="II71" s="255"/>
      <c r="IJ71" s="255"/>
      <c r="IK71" s="255"/>
      <c r="IL71" s="255"/>
      <c r="IM71" s="255"/>
      <c r="IN71" s="255"/>
      <c r="IO71" s="255"/>
      <c r="IP71" s="255"/>
      <c r="IQ71" s="255"/>
      <c r="IR71" s="255"/>
      <c r="IS71" s="255"/>
      <c r="IT71" s="255"/>
      <c r="IU71" s="255"/>
    </row>
    <row r="72" s="253" customFormat="1" ht="18.95" customHeight="1" spans="1:255">
      <c r="A72" s="283" t="s">
        <v>461</v>
      </c>
      <c r="B72" s="271"/>
      <c r="C72" s="243">
        <f>C73+C76</f>
        <v>303</v>
      </c>
      <c r="D72" s="272"/>
      <c r="E72" s="269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  <c r="EV72" s="255"/>
      <c r="EW72" s="255"/>
      <c r="EX72" s="255"/>
      <c r="EY72" s="255"/>
      <c r="EZ72" s="255"/>
      <c r="FA72" s="255"/>
      <c r="FB72" s="255"/>
      <c r="FC72" s="255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  <c r="FX72" s="255"/>
      <c r="FY72" s="255"/>
      <c r="FZ72" s="255"/>
      <c r="GA72" s="255"/>
      <c r="GB72" s="255"/>
      <c r="GC72" s="255"/>
      <c r="GD72" s="255"/>
      <c r="GE72" s="255"/>
      <c r="GF72" s="255"/>
      <c r="GG72" s="255"/>
      <c r="GH72" s="255"/>
      <c r="GI72" s="255"/>
      <c r="GJ72" s="255"/>
      <c r="GK72" s="255"/>
      <c r="GL72" s="255"/>
      <c r="GM72" s="255"/>
      <c r="GN72" s="255"/>
      <c r="GO72" s="255"/>
      <c r="GP72" s="255"/>
      <c r="GQ72" s="255"/>
      <c r="GR72" s="255"/>
      <c r="GS72" s="255"/>
      <c r="GT72" s="255"/>
      <c r="GU72" s="255"/>
      <c r="GV72" s="255"/>
      <c r="GW72" s="255"/>
      <c r="GX72" s="255"/>
      <c r="GY72" s="255"/>
      <c r="GZ72" s="255"/>
      <c r="HA72" s="255"/>
      <c r="HB72" s="255"/>
      <c r="HC72" s="255"/>
      <c r="HD72" s="255"/>
      <c r="HE72" s="255"/>
      <c r="HF72" s="255"/>
      <c r="HG72" s="255"/>
      <c r="HH72" s="255"/>
      <c r="HI72" s="255"/>
      <c r="HJ72" s="255"/>
      <c r="HK72" s="255"/>
      <c r="HL72" s="255"/>
      <c r="HM72" s="255"/>
      <c r="HN72" s="255"/>
      <c r="HO72" s="255"/>
      <c r="HP72" s="255"/>
      <c r="HQ72" s="255"/>
      <c r="HR72" s="255"/>
      <c r="HS72" s="255"/>
      <c r="HT72" s="255"/>
      <c r="HU72" s="255"/>
      <c r="HV72" s="255"/>
      <c r="HW72" s="255"/>
      <c r="HX72" s="255"/>
      <c r="HY72" s="255"/>
      <c r="HZ72" s="255"/>
      <c r="IA72" s="255"/>
      <c r="IB72" s="255"/>
      <c r="IC72" s="255"/>
      <c r="ID72" s="255"/>
      <c r="IE72" s="255"/>
      <c r="IF72" s="255"/>
      <c r="IG72" s="255"/>
      <c r="IH72" s="255"/>
      <c r="II72" s="255"/>
      <c r="IJ72" s="255"/>
      <c r="IK72" s="255"/>
      <c r="IL72" s="255"/>
      <c r="IM72" s="255"/>
      <c r="IN72" s="255"/>
      <c r="IO72" s="255"/>
      <c r="IP72" s="255"/>
      <c r="IQ72" s="255"/>
      <c r="IR72" s="255"/>
      <c r="IS72" s="255"/>
      <c r="IT72" s="255"/>
      <c r="IU72" s="255"/>
    </row>
    <row r="73" s="253" customFormat="1" ht="18.95" customHeight="1" spans="1:255">
      <c r="A73" s="280" t="s">
        <v>462</v>
      </c>
      <c r="B73" s="271"/>
      <c r="C73" s="243">
        <f>SUM(C74:C75)</f>
        <v>142</v>
      </c>
      <c r="D73" s="272"/>
      <c r="E73" s="269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5"/>
      <c r="EM73" s="255"/>
      <c r="EN73" s="255"/>
      <c r="EO73" s="255"/>
      <c r="EP73" s="255"/>
      <c r="EQ73" s="255"/>
      <c r="ER73" s="255"/>
      <c r="ES73" s="255"/>
      <c r="ET73" s="255"/>
      <c r="EU73" s="255"/>
      <c r="EV73" s="255"/>
      <c r="EW73" s="255"/>
      <c r="EX73" s="255"/>
      <c r="EY73" s="255"/>
      <c r="EZ73" s="255"/>
      <c r="FA73" s="255"/>
      <c r="FB73" s="255"/>
      <c r="FC73" s="255"/>
      <c r="FD73" s="255"/>
      <c r="FE73" s="255"/>
      <c r="FF73" s="255"/>
      <c r="FG73" s="255"/>
      <c r="FH73" s="255"/>
      <c r="FI73" s="255"/>
      <c r="FJ73" s="255"/>
      <c r="FK73" s="255"/>
      <c r="FL73" s="255"/>
      <c r="FM73" s="255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  <c r="HK73" s="255"/>
      <c r="HL73" s="255"/>
      <c r="HM73" s="255"/>
      <c r="HN73" s="255"/>
      <c r="HO73" s="255"/>
      <c r="HP73" s="255"/>
      <c r="HQ73" s="255"/>
      <c r="HR73" s="255"/>
      <c r="HS73" s="255"/>
      <c r="HT73" s="255"/>
      <c r="HU73" s="255"/>
      <c r="HV73" s="255"/>
      <c r="HW73" s="255"/>
      <c r="HX73" s="255"/>
      <c r="HY73" s="255"/>
      <c r="HZ73" s="255"/>
      <c r="IA73" s="255"/>
      <c r="IB73" s="255"/>
      <c r="IC73" s="255"/>
      <c r="ID73" s="255"/>
      <c r="IE73" s="255"/>
      <c r="IF73" s="255"/>
      <c r="IG73" s="255"/>
      <c r="IH73" s="255"/>
      <c r="II73" s="255"/>
      <c r="IJ73" s="255"/>
      <c r="IK73" s="255"/>
      <c r="IL73" s="255"/>
      <c r="IM73" s="255"/>
      <c r="IN73" s="255"/>
      <c r="IO73" s="255"/>
      <c r="IP73" s="255"/>
      <c r="IQ73" s="255"/>
      <c r="IR73" s="255"/>
      <c r="IS73" s="255"/>
      <c r="IT73" s="255"/>
      <c r="IU73" s="255"/>
    </row>
    <row r="74" s="253" customFormat="1" ht="18.95" customHeight="1" spans="1:255">
      <c r="A74" s="280" t="s">
        <v>463</v>
      </c>
      <c r="B74" s="271"/>
      <c r="C74" s="243">
        <v>142</v>
      </c>
      <c r="D74" s="272"/>
      <c r="E74" s="269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  <c r="DL74" s="255"/>
      <c r="DM74" s="255"/>
      <c r="DN74" s="255"/>
      <c r="DO74" s="255"/>
      <c r="DP74" s="255"/>
      <c r="DQ74" s="255"/>
      <c r="DR74" s="255"/>
      <c r="DS74" s="255"/>
      <c r="DT74" s="255"/>
      <c r="DU74" s="255"/>
      <c r="DV74" s="255"/>
      <c r="DW74" s="255"/>
      <c r="DX74" s="255"/>
      <c r="DY74" s="255"/>
      <c r="DZ74" s="255"/>
      <c r="EA74" s="255"/>
      <c r="EB74" s="255"/>
      <c r="EC74" s="255"/>
      <c r="ED74" s="255"/>
      <c r="EE74" s="255"/>
      <c r="EF74" s="255"/>
      <c r="EG74" s="255"/>
      <c r="EH74" s="255"/>
      <c r="EI74" s="255"/>
      <c r="EJ74" s="255"/>
      <c r="EK74" s="255"/>
      <c r="EL74" s="255"/>
      <c r="EM74" s="255"/>
      <c r="EN74" s="255"/>
      <c r="EO74" s="255"/>
      <c r="EP74" s="255"/>
      <c r="EQ74" s="255"/>
      <c r="ER74" s="255"/>
      <c r="ES74" s="255"/>
      <c r="ET74" s="255"/>
      <c r="EU74" s="255"/>
      <c r="EV74" s="255"/>
      <c r="EW74" s="255"/>
      <c r="EX74" s="255"/>
      <c r="EY74" s="255"/>
      <c r="EZ74" s="255"/>
      <c r="FA74" s="255"/>
      <c r="FB74" s="255"/>
      <c r="FC74" s="255"/>
      <c r="FD74" s="255"/>
      <c r="FE74" s="255"/>
      <c r="FF74" s="255"/>
      <c r="FG74" s="255"/>
      <c r="FH74" s="255"/>
      <c r="FI74" s="255"/>
      <c r="FJ74" s="255"/>
      <c r="FK74" s="255"/>
      <c r="FL74" s="255"/>
      <c r="FM74" s="255"/>
      <c r="FN74" s="255"/>
      <c r="FO74" s="255"/>
      <c r="FP74" s="255"/>
      <c r="FQ74" s="255"/>
      <c r="FR74" s="255"/>
      <c r="FS74" s="255"/>
      <c r="FT74" s="255"/>
      <c r="FU74" s="255"/>
      <c r="FV74" s="255"/>
      <c r="FW74" s="255"/>
      <c r="FX74" s="255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  <c r="HK74" s="255"/>
      <c r="HL74" s="255"/>
      <c r="HM74" s="255"/>
      <c r="HN74" s="255"/>
      <c r="HO74" s="255"/>
      <c r="HP74" s="255"/>
      <c r="HQ74" s="255"/>
      <c r="HR74" s="255"/>
      <c r="HS74" s="255"/>
      <c r="HT74" s="255"/>
      <c r="HU74" s="255"/>
      <c r="HV74" s="255"/>
      <c r="HW74" s="255"/>
      <c r="HX74" s="255"/>
      <c r="HY74" s="255"/>
      <c r="HZ74" s="255"/>
      <c r="IA74" s="255"/>
      <c r="IB74" s="255"/>
      <c r="IC74" s="255"/>
      <c r="ID74" s="255"/>
      <c r="IE74" s="255"/>
      <c r="IF74" s="255"/>
      <c r="IG74" s="255"/>
      <c r="IH74" s="255"/>
      <c r="II74" s="255"/>
      <c r="IJ74" s="255"/>
      <c r="IK74" s="255"/>
      <c r="IL74" s="255"/>
      <c r="IM74" s="255"/>
      <c r="IN74" s="255"/>
      <c r="IO74" s="255"/>
      <c r="IP74" s="255"/>
      <c r="IQ74" s="255"/>
      <c r="IR74" s="255"/>
      <c r="IS74" s="255"/>
      <c r="IT74" s="255"/>
      <c r="IU74" s="255"/>
    </row>
    <row r="75" s="253" customFormat="1" ht="18.95" customHeight="1" spans="1:255">
      <c r="A75" s="284" t="s">
        <v>464</v>
      </c>
      <c r="B75" s="271"/>
      <c r="C75" s="243"/>
      <c r="D75" s="272"/>
      <c r="E75" s="269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  <c r="HK75" s="255"/>
      <c r="HL75" s="255"/>
      <c r="HM75" s="255"/>
      <c r="HN75" s="255"/>
      <c r="HO75" s="255"/>
      <c r="HP75" s="255"/>
      <c r="HQ75" s="255"/>
      <c r="HR75" s="255"/>
      <c r="HS75" s="255"/>
      <c r="HT75" s="255"/>
      <c r="HU75" s="255"/>
      <c r="HV75" s="255"/>
      <c r="HW75" s="255"/>
      <c r="HX75" s="255"/>
      <c r="HY75" s="255"/>
      <c r="HZ75" s="255"/>
      <c r="IA75" s="255"/>
      <c r="IB75" s="255"/>
      <c r="IC75" s="255"/>
      <c r="ID75" s="255"/>
      <c r="IE75" s="255"/>
      <c r="IF75" s="255"/>
      <c r="IG75" s="255"/>
      <c r="IH75" s="255"/>
      <c r="II75" s="255"/>
      <c r="IJ75" s="255"/>
      <c r="IK75" s="255"/>
      <c r="IL75" s="255"/>
      <c r="IM75" s="255"/>
      <c r="IN75" s="255"/>
      <c r="IO75" s="255"/>
      <c r="IP75" s="255"/>
      <c r="IQ75" s="255"/>
      <c r="IR75" s="255"/>
      <c r="IS75" s="255"/>
      <c r="IT75" s="255"/>
      <c r="IU75" s="255"/>
    </row>
    <row r="76" s="253" customFormat="1" ht="18.95" customHeight="1" spans="1:255">
      <c r="A76" s="285" t="s">
        <v>465</v>
      </c>
      <c r="B76" s="286"/>
      <c r="C76" s="246">
        <v>161</v>
      </c>
      <c r="D76" s="287"/>
      <c r="E76" s="288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  <c r="DL76" s="255"/>
      <c r="DM76" s="255"/>
      <c r="DN76" s="255"/>
      <c r="DO76" s="255"/>
      <c r="DP76" s="255"/>
      <c r="DQ76" s="255"/>
      <c r="DR76" s="255"/>
      <c r="DS76" s="255"/>
      <c r="DT76" s="255"/>
      <c r="DU76" s="255"/>
      <c r="DV76" s="255"/>
      <c r="DW76" s="255"/>
      <c r="DX76" s="255"/>
      <c r="DY76" s="255"/>
      <c r="DZ76" s="255"/>
      <c r="EA76" s="255"/>
      <c r="EB76" s="255"/>
      <c r="EC76" s="255"/>
      <c r="ED76" s="255"/>
      <c r="EE76" s="255"/>
      <c r="EF76" s="255"/>
      <c r="EG76" s="255"/>
      <c r="EH76" s="255"/>
      <c r="EI76" s="255"/>
      <c r="EJ76" s="255"/>
      <c r="EK76" s="255"/>
      <c r="EL76" s="255"/>
      <c r="EM76" s="255"/>
      <c r="EN76" s="255"/>
      <c r="EO76" s="255"/>
      <c r="EP76" s="255"/>
      <c r="EQ76" s="255"/>
      <c r="ER76" s="255"/>
      <c r="ES76" s="255"/>
      <c r="ET76" s="255"/>
      <c r="EU76" s="255"/>
      <c r="EV76" s="255"/>
      <c r="EW76" s="255"/>
      <c r="EX76" s="255"/>
      <c r="EY76" s="255"/>
      <c r="EZ76" s="255"/>
      <c r="FA76" s="255"/>
      <c r="FB76" s="255"/>
      <c r="FC76" s="255"/>
      <c r="FD76" s="255"/>
      <c r="FE76" s="255"/>
      <c r="FF76" s="255"/>
      <c r="FG76" s="255"/>
      <c r="FH76" s="255"/>
      <c r="FI76" s="255"/>
      <c r="FJ76" s="255"/>
      <c r="FK76" s="255"/>
      <c r="FL76" s="255"/>
      <c r="FM76" s="255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  <c r="HK76" s="255"/>
      <c r="HL76" s="255"/>
      <c r="HM76" s="255"/>
      <c r="HN76" s="255"/>
      <c r="HO76" s="255"/>
      <c r="HP76" s="255"/>
      <c r="HQ76" s="255"/>
      <c r="HR76" s="255"/>
      <c r="HS76" s="255"/>
      <c r="HT76" s="255"/>
      <c r="HU76" s="255"/>
      <c r="HV76" s="255"/>
      <c r="HW76" s="255"/>
      <c r="HX76" s="255"/>
      <c r="HY76" s="255"/>
      <c r="HZ76" s="255"/>
      <c r="IA76" s="255"/>
      <c r="IB76" s="255"/>
      <c r="IC76" s="255"/>
      <c r="ID76" s="255"/>
      <c r="IE76" s="255"/>
      <c r="IF76" s="255"/>
      <c r="IG76" s="255"/>
      <c r="IH76" s="255"/>
      <c r="II76" s="255"/>
      <c r="IJ76" s="255"/>
      <c r="IK76" s="255"/>
      <c r="IL76" s="255"/>
      <c r="IM76" s="255"/>
      <c r="IN76" s="255"/>
      <c r="IO76" s="255"/>
      <c r="IP76" s="255"/>
      <c r="IQ76" s="255"/>
      <c r="IR76" s="255"/>
      <c r="IS76" s="255"/>
      <c r="IT76" s="255"/>
      <c r="IU76" s="255"/>
    </row>
    <row r="77" s="253" customFormat="1" ht="18.95" customHeight="1" spans="1:255">
      <c r="A77" s="255"/>
      <c r="B77" s="256"/>
      <c r="C77" s="255"/>
      <c r="D77" s="255"/>
      <c r="E77" s="289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  <c r="HK77" s="255"/>
      <c r="HL77" s="255"/>
      <c r="HM77" s="255"/>
      <c r="HN77" s="255"/>
      <c r="HO77" s="255"/>
      <c r="HP77" s="255"/>
      <c r="HQ77" s="255"/>
      <c r="HR77" s="255"/>
      <c r="HS77" s="255"/>
      <c r="HT77" s="255"/>
      <c r="HU77" s="255"/>
      <c r="HV77" s="255"/>
      <c r="HW77" s="255"/>
      <c r="HX77" s="255"/>
      <c r="HY77" s="255"/>
      <c r="HZ77" s="255"/>
      <c r="IA77" s="255"/>
      <c r="IB77" s="255"/>
      <c r="IC77" s="255"/>
      <c r="ID77" s="255"/>
      <c r="IE77" s="255"/>
      <c r="IF77" s="255"/>
      <c r="IG77" s="255"/>
      <c r="IH77" s="255"/>
      <c r="II77" s="255"/>
      <c r="IJ77" s="255"/>
      <c r="IK77" s="255"/>
      <c r="IL77" s="255"/>
      <c r="IM77" s="255"/>
      <c r="IN77" s="255"/>
      <c r="IO77" s="255"/>
      <c r="IP77" s="255"/>
      <c r="IQ77" s="255"/>
      <c r="IR77" s="255"/>
      <c r="IS77" s="255"/>
      <c r="IT77" s="255"/>
      <c r="IU77" s="255"/>
    </row>
    <row r="78" s="253" customFormat="1" ht="18.95" customHeight="1" spans="1:255">
      <c r="A78" s="255"/>
      <c r="B78" s="256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  <c r="DL78" s="255"/>
      <c r="DM78" s="255"/>
      <c r="DN78" s="255"/>
      <c r="DO78" s="255"/>
      <c r="DP78" s="255"/>
      <c r="DQ78" s="255"/>
      <c r="DR78" s="255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255"/>
      <c r="EG78" s="255"/>
      <c r="EH78" s="255"/>
      <c r="EI78" s="255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255"/>
      <c r="EU78" s="255"/>
      <c r="EV78" s="255"/>
      <c r="EW78" s="255"/>
      <c r="EX78" s="255"/>
      <c r="EY78" s="255"/>
      <c r="EZ78" s="255"/>
      <c r="FA78" s="255"/>
      <c r="FB78" s="255"/>
      <c r="FC78" s="255"/>
      <c r="FD78" s="255"/>
      <c r="FE78" s="255"/>
      <c r="FF78" s="255"/>
      <c r="FG78" s="255"/>
      <c r="FH78" s="255"/>
      <c r="FI78" s="255"/>
      <c r="FJ78" s="255"/>
      <c r="FK78" s="255"/>
      <c r="FL78" s="255"/>
      <c r="FM78" s="255"/>
      <c r="FN78" s="255"/>
      <c r="FO78" s="255"/>
      <c r="FP78" s="255"/>
      <c r="FQ78" s="255"/>
      <c r="FR78" s="255"/>
      <c r="FS78" s="255"/>
      <c r="FT78" s="255"/>
      <c r="FU78" s="255"/>
      <c r="FV78" s="255"/>
      <c r="FW78" s="255"/>
      <c r="FX78" s="255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  <c r="GK78" s="255"/>
      <c r="GL78" s="255"/>
      <c r="GM78" s="255"/>
      <c r="GN78" s="255"/>
      <c r="GO78" s="255"/>
      <c r="GP78" s="255"/>
      <c r="GQ78" s="255"/>
      <c r="GR78" s="255"/>
      <c r="GS78" s="255"/>
      <c r="GT78" s="255"/>
      <c r="GU78" s="255"/>
      <c r="GV78" s="255"/>
      <c r="GW78" s="255"/>
      <c r="GX78" s="255"/>
      <c r="GY78" s="255"/>
      <c r="GZ78" s="255"/>
      <c r="HA78" s="255"/>
      <c r="HB78" s="255"/>
      <c r="HC78" s="255"/>
      <c r="HD78" s="255"/>
      <c r="HE78" s="255"/>
      <c r="HF78" s="255"/>
      <c r="HG78" s="255"/>
      <c r="HH78" s="255"/>
      <c r="HI78" s="255"/>
      <c r="HJ78" s="255"/>
      <c r="HK78" s="255"/>
      <c r="HL78" s="255"/>
      <c r="HM78" s="255"/>
      <c r="HN78" s="255"/>
      <c r="HO78" s="255"/>
      <c r="HP78" s="255"/>
      <c r="HQ78" s="255"/>
      <c r="HR78" s="255"/>
      <c r="HS78" s="255"/>
      <c r="HT78" s="255"/>
      <c r="HU78" s="255"/>
      <c r="HV78" s="255"/>
      <c r="HW78" s="255"/>
      <c r="HX78" s="255"/>
      <c r="HY78" s="255"/>
      <c r="HZ78" s="255"/>
      <c r="IA78" s="255"/>
      <c r="IB78" s="255"/>
      <c r="IC78" s="255"/>
      <c r="ID78" s="255"/>
      <c r="IE78" s="255"/>
      <c r="IF78" s="255"/>
      <c r="IG78" s="255"/>
      <c r="IH78" s="255"/>
      <c r="II78" s="255"/>
      <c r="IJ78" s="255"/>
      <c r="IK78" s="255"/>
      <c r="IL78" s="255"/>
      <c r="IM78" s="255"/>
      <c r="IN78" s="255"/>
      <c r="IO78" s="255"/>
      <c r="IP78" s="255"/>
      <c r="IQ78" s="255"/>
      <c r="IR78" s="255"/>
      <c r="IS78" s="255"/>
      <c r="IT78" s="255"/>
      <c r="IU78" s="255"/>
    </row>
    <row r="79" s="253" customFormat="1" ht="18.95" customHeight="1" spans="1:255">
      <c r="A79" s="255"/>
      <c r="B79" s="256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5"/>
      <c r="EM79" s="255"/>
      <c r="EN79" s="255"/>
      <c r="EO79" s="255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255"/>
      <c r="FA79" s="255"/>
      <c r="FB79" s="255"/>
      <c r="FC79" s="255"/>
      <c r="FD79" s="255"/>
      <c r="FE79" s="255"/>
      <c r="FF79" s="255"/>
      <c r="FG79" s="255"/>
      <c r="FH79" s="255"/>
      <c r="FI79" s="255"/>
      <c r="FJ79" s="255"/>
      <c r="FK79" s="255"/>
      <c r="FL79" s="255"/>
      <c r="FM79" s="255"/>
      <c r="FN79" s="255"/>
      <c r="FO79" s="255"/>
      <c r="FP79" s="255"/>
      <c r="FQ79" s="255"/>
      <c r="FR79" s="255"/>
      <c r="FS79" s="255"/>
      <c r="FT79" s="255"/>
      <c r="FU79" s="255"/>
      <c r="FV79" s="255"/>
      <c r="FW79" s="255"/>
      <c r="FX79" s="255"/>
      <c r="FY79" s="255"/>
      <c r="FZ79" s="255"/>
      <c r="GA79" s="255"/>
      <c r="GB79" s="255"/>
      <c r="GC79" s="255"/>
      <c r="GD79" s="255"/>
      <c r="GE79" s="255"/>
      <c r="GF79" s="255"/>
      <c r="GG79" s="255"/>
      <c r="GH79" s="255"/>
      <c r="GI79" s="255"/>
      <c r="GJ79" s="255"/>
      <c r="GK79" s="255"/>
      <c r="GL79" s="255"/>
      <c r="GM79" s="255"/>
      <c r="GN79" s="255"/>
      <c r="GO79" s="255"/>
      <c r="GP79" s="255"/>
      <c r="GQ79" s="255"/>
      <c r="GR79" s="255"/>
      <c r="GS79" s="255"/>
      <c r="GT79" s="255"/>
      <c r="GU79" s="255"/>
      <c r="GV79" s="255"/>
      <c r="GW79" s="255"/>
      <c r="GX79" s="255"/>
      <c r="GY79" s="255"/>
      <c r="GZ79" s="255"/>
      <c r="HA79" s="255"/>
      <c r="HB79" s="255"/>
      <c r="HC79" s="255"/>
      <c r="HD79" s="255"/>
      <c r="HE79" s="255"/>
      <c r="HF79" s="255"/>
      <c r="HG79" s="255"/>
      <c r="HH79" s="255"/>
      <c r="HI79" s="255"/>
      <c r="HJ79" s="255"/>
      <c r="HK79" s="255"/>
      <c r="HL79" s="255"/>
      <c r="HM79" s="255"/>
      <c r="HN79" s="255"/>
      <c r="HO79" s="255"/>
      <c r="HP79" s="255"/>
      <c r="HQ79" s="255"/>
      <c r="HR79" s="255"/>
      <c r="HS79" s="255"/>
      <c r="HT79" s="255"/>
      <c r="HU79" s="255"/>
      <c r="HV79" s="255"/>
      <c r="HW79" s="255"/>
      <c r="HX79" s="255"/>
      <c r="HY79" s="255"/>
      <c r="HZ79" s="255"/>
      <c r="IA79" s="255"/>
      <c r="IB79" s="255"/>
      <c r="IC79" s="255"/>
      <c r="ID79" s="255"/>
      <c r="IE79" s="255"/>
      <c r="IF79" s="255"/>
      <c r="IG79" s="255"/>
      <c r="IH79" s="255"/>
      <c r="II79" s="255"/>
      <c r="IJ79" s="255"/>
      <c r="IK79" s="255"/>
      <c r="IL79" s="255"/>
      <c r="IM79" s="255"/>
      <c r="IN79" s="255"/>
      <c r="IO79" s="255"/>
      <c r="IP79" s="255"/>
      <c r="IQ79" s="255"/>
      <c r="IR79" s="255"/>
      <c r="IS79" s="255"/>
      <c r="IT79" s="255"/>
      <c r="IU79" s="255"/>
    </row>
    <row r="80" s="253" customFormat="1" ht="18.95" customHeight="1" spans="1:255">
      <c r="A80" s="255"/>
      <c r="B80" s="256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5"/>
      <c r="GR80" s="255"/>
      <c r="GS80" s="255"/>
      <c r="GT80" s="255"/>
      <c r="GU80" s="255"/>
      <c r="GV80" s="255"/>
      <c r="GW80" s="255"/>
      <c r="GX80" s="255"/>
      <c r="GY80" s="255"/>
      <c r="GZ80" s="255"/>
      <c r="HA80" s="255"/>
      <c r="HB80" s="255"/>
      <c r="HC80" s="255"/>
      <c r="HD80" s="255"/>
      <c r="HE80" s="255"/>
      <c r="HF80" s="255"/>
      <c r="HG80" s="255"/>
      <c r="HH80" s="255"/>
      <c r="HI80" s="255"/>
      <c r="HJ80" s="255"/>
      <c r="HK80" s="255"/>
      <c r="HL80" s="255"/>
      <c r="HM80" s="255"/>
      <c r="HN80" s="255"/>
      <c r="HO80" s="255"/>
      <c r="HP80" s="255"/>
      <c r="HQ80" s="255"/>
      <c r="HR80" s="255"/>
      <c r="HS80" s="255"/>
      <c r="HT80" s="255"/>
      <c r="HU80" s="255"/>
      <c r="HV80" s="255"/>
      <c r="HW80" s="255"/>
      <c r="HX80" s="255"/>
      <c r="HY80" s="255"/>
      <c r="HZ80" s="255"/>
      <c r="IA80" s="255"/>
      <c r="IB80" s="255"/>
      <c r="IC80" s="255"/>
      <c r="ID80" s="255"/>
      <c r="IE80" s="255"/>
      <c r="IF80" s="255"/>
      <c r="IG80" s="255"/>
      <c r="IH80" s="255"/>
      <c r="II80" s="255"/>
      <c r="IJ80" s="255"/>
      <c r="IK80" s="255"/>
      <c r="IL80" s="255"/>
      <c r="IM80" s="255"/>
      <c r="IN80" s="255"/>
      <c r="IO80" s="255"/>
      <c r="IP80" s="255"/>
      <c r="IQ80" s="255"/>
      <c r="IR80" s="255"/>
      <c r="IS80" s="255"/>
      <c r="IT80" s="255"/>
      <c r="IU80" s="255"/>
    </row>
    <row r="81" s="253" customFormat="1" ht="18.95" customHeight="1" spans="1:255">
      <c r="A81" s="255"/>
      <c r="B81" s="256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55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255"/>
      <c r="ES81" s="255"/>
      <c r="ET81" s="255"/>
      <c r="EU81" s="255"/>
      <c r="EV81" s="255"/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5"/>
      <c r="FO81" s="255"/>
      <c r="FP81" s="255"/>
      <c r="FQ81" s="255"/>
      <c r="FR81" s="255"/>
      <c r="FS81" s="255"/>
      <c r="FT81" s="255"/>
      <c r="FU81" s="255"/>
      <c r="FV81" s="255"/>
      <c r="FW81" s="255"/>
      <c r="FX81" s="255"/>
      <c r="FY81" s="255"/>
      <c r="FZ81" s="255"/>
      <c r="GA81" s="255"/>
      <c r="GB81" s="255"/>
      <c r="GC81" s="255"/>
      <c r="GD81" s="255"/>
      <c r="GE81" s="255"/>
      <c r="GF81" s="255"/>
      <c r="GG81" s="255"/>
      <c r="GH81" s="255"/>
      <c r="GI81" s="255"/>
      <c r="GJ81" s="255"/>
      <c r="GK81" s="255"/>
      <c r="GL81" s="255"/>
      <c r="GM81" s="255"/>
      <c r="GN81" s="255"/>
      <c r="GO81" s="255"/>
      <c r="GP81" s="255"/>
      <c r="GQ81" s="255"/>
      <c r="GR81" s="255"/>
      <c r="GS81" s="255"/>
      <c r="GT81" s="255"/>
      <c r="GU81" s="255"/>
      <c r="GV81" s="255"/>
      <c r="GW81" s="255"/>
      <c r="GX81" s="255"/>
      <c r="GY81" s="255"/>
      <c r="GZ81" s="255"/>
      <c r="HA81" s="255"/>
      <c r="HB81" s="255"/>
      <c r="HC81" s="255"/>
      <c r="HD81" s="255"/>
      <c r="HE81" s="255"/>
      <c r="HF81" s="255"/>
      <c r="HG81" s="255"/>
      <c r="HH81" s="255"/>
      <c r="HI81" s="255"/>
      <c r="HJ81" s="255"/>
      <c r="HK81" s="255"/>
      <c r="HL81" s="255"/>
      <c r="HM81" s="255"/>
      <c r="HN81" s="255"/>
      <c r="HO81" s="255"/>
      <c r="HP81" s="255"/>
      <c r="HQ81" s="255"/>
      <c r="HR81" s="255"/>
      <c r="HS81" s="255"/>
      <c r="HT81" s="255"/>
      <c r="HU81" s="255"/>
      <c r="HV81" s="255"/>
      <c r="HW81" s="255"/>
      <c r="HX81" s="255"/>
      <c r="HY81" s="255"/>
      <c r="HZ81" s="255"/>
      <c r="IA81" s="255"/>
      <c r="IB81" s="255"/>
      <c r="IC81" s="255"/>
      <c r="ID81" s="255"/>
      <c r="IE81" s="255"/>
      <c r="IF81" s="255"/>
      <c r="IG81" s="255"/>
      <c r="IH81" s="255"/>
      <c r="II81" s="255"/>
      <c r="IJ81" s="255"/>
      <c r="IK81" s="255"/>
      <c r="IL81" s="255"/>
      <c r="IM81" s="255"/>
      <c r="IN81" s="255"/>
      <c r="IO81" s="255"/>
      <c r="IP81" s="255"/>
      <c r="IQ81" s="255"/>
      <c r="IR81" s="255"/>
      <c r="IS81" s="255"/>
      <c r="IT81" s="255"/>
      <c r="IU81" s="255"/>
    </row>
    <row r="82" s="253" customFormat="1" ht="18.95" customHeight="1" spans="1:255">
      <c r="A82" s="255"/>
      <c r="B82" s="256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55"/>
      <c r="FI82" s="255"/>
      <c r="FJ82" s="255"/>
      <c r="FK82" s="255"/>
      <c r="FL82" s="255"/>
      <c r="FM82" s="255"/>
      <c r="FN82" s="255"/>
      <c r="FO82" s="255"/>
      <c r="FP82" s="255"/>
      <c r="FQ82" s="255"/>
      <c r="FR82" s="255"/>
      <c r="FS82" s="255"/>
      <c r="FT82" s="255"/>
      <c r="FU82" s="255"/>
      <c r="FV82" s="255"/>
      <c r="FW82" s="255"/>
      <c r="FX82" s="255"/>
      <c r="FY82" s="255"/>
      <c r="FZ82" s="255"/>
      <c r="GA82" s="255"/>
      <c r="GB82" s="255"/>
      <c r="GC82" s="255"/>
      <c r="GD82" s="255"/>
      <c r="GE82" s="255"/>
      <c r="GF82" s="255"/>
      <c r="GG82" s="255"/>
      <c r="GH82" s="255"/>
      <c r="GI82" s="255"/>
      <c r="GJ82" s="255"/>
      <c r="GK82" s="255"/>
      <c r="GL82" s="255"/>
      <c r="GM82" s="255"/>
      <c r="GN82" s="255"/>
      <c r="GO82" s="255"/>
      <c r="GP82" s="255"/>
      <c r="GQ82" s="255"/>
      <c r="GR82" s="255"/>
      <c r="GS82" s="255"/>
      <c r="GT82" s="255"/>
      <c r="GU82" s="255"/>
      <c r="GV82" s="255"/>
      <c r="GW82" s="255"/>
      <c r="GX82" s="255"/>
      <c r="GY82" s="255"/>
      <c r="GZ82" s="255"/>
      <c r="HA82" s="255"/>
      <c r="HB82" s="255"/>
      <c r="HC82" s="255"/>
      <c r="HD82" s="255"/>
      <c r="HE82" s="255"/>
      <c r="HF82" s="255"/>
      <c r="HG82" s="255"/>
      <c r="HH82" s="255"/>
      <c r="HI82" s="255"/>
      <c r="HJ82" s="255"/>
      <c r="HK82" s="255"/>
      <c r="HL82" s="255"/>
      <c r="HM82" s="255"/>
      <c r="HN82" s="255"/>
      <c r="HO82" s="255"/>
      <c r="HP82" s="255"/>
      <c r="HQ82" s="255"/>
      <c r="HR82" s="255"/>
      <c r="HS82" s="255"/>
      <c r="HT82" s="255"/>
      <c r="HU82" s="255"/>
      <c r="HV82" s="255"/>
      <c r="HW82" s="255"/>
      <c r="HX82" s="255"/>
      <c r="HY82" s="255"/>
      <c r="HZ82" s="255"/>
      <c r="IA82" s="255"/>
      <c r="IB82" s="255"/>
      <c r="IC82" s="255"/>
      <c r="ID82" s="255"/>
      <c r="IE82" s="255"/>
      <c r="IF82" s="255"/>
      <c r="IG82" s="255"/>
      <c r="IH82" s="255"/>
      <c r="II82" s="255"/>
      <c r="IJ82" s="255"/>
      <c r="IK82" s="255"/>
      <c r="IL82" s="255"/>
      <c r="IM82" s="255"/>
      <c r="IN82" s="255"/>
      <c r="IO82" s="255"/>
      <c r="IP82" s="255"/>
      <c r="IQ82" s="255"/>
      <c r="IR82" s="255"/>
      <c r="IS82" s="255"/>
      <c r="IT82" s="255"/>
      <c r="IU82" s="255"/>
    </row>
    <row r="83" s="253" customFormat="1" ht="18.95" customHeight="1" spans="1:255">
      <c r="A83" s="255"/>
      <c r="B83" s="256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5"/>
      <c r="EB83" s="255"/>
      <c r="EC83" s="255"/>
      <c r="ED83" s="255"/>
      <c r="EE83" s="255"/>
      <c r="EF83" s="255"/>
      <c r="EG83" s="255"/>
      <c r="EH83" s="255"/>
      <c r="EI83" s="255"/>
      <c r="EJ83" s="255"/>
      <c r="EK83" s="255"/>
      <c r="EL83" s="255"/>
      <c r="EM83" s="255"/>
      <c r="EN83" s="255"/>
      <c r="EO83" s="255"/>
      <c r="EP83" s="255"/>
      <c r="EQ83" s="255"/>
      <c r="ER83" s="255"/>
      <c r="ES83" s="255"/>
      <c r="ET83" s="255"/>
      <c r="EU83" s="255"/>
      <c r="EV83" s="255"/>
      <c r="EW83" s="255"/>
      <c r="EX83" s="255"/>
      <c r="EY83" s="255"/>
      <c r="EZ83" s="255"/>
      <c r="FA83" s="255"/>
      <c r="FB83" s="255"/>
      <c r="FC83" s="255"/>
      <c r="FD83" s="255"/>
      <c r="FE83" s="255"/>
      <c r="FF83" s="255"/>
      <c r="FG83" s="255"/>
      <c r="FH83" s="255"/>
      <c r="FI83" s="255"/>
      <c r="FJ83" s="255"/>
      <c r="FK83" s="255"/>
      <c r="FL83" s="255"/>
      <c r="FM83" s="255"/>
      <c r="FN83" s="255"/>
      <c r="FO83" s="255"/>
      <c r="FP83" s="255"/>
      <c r="FQ83" s="255"/>
      <c r="FR83" s="255"/>
      <c r="FS83" s="255"/>
      <c r="FT83" s="255"/>
      <c r="FU83" s="255"/>
      <c r="FV83" s="255"/>
      <c r="FW83" s="255"/>
      <c r="FX83" s="255"/>
      <c r="FY83" s="255"/>
      <c r="FZ83" s="255"/>
      <c r="GA83" s="255"/>
      <c r="GB83" s="255"/>
      <c r="GC83" s="255"/>
      <c r="GD83" s="255"/>
      <c r="GE83" s="255"/>
      <c r="GF83" s="255"/>
      <c r="GG83" s="255"/>
      <c r="GH83" s="255"/>
      <c r="GI83" s="255"/>
      <c r="GJ83" s="255"/>
      <c r="GK83" s="255"/>
      <c r="GL83" s="255"/>
      <c r="GM83" s="255"/>
      <c r="GN83" s="255"/>
      <c r="GO83" s="255"/>
      <c r="GP83" s="255"/>
      <c r="GQ83" s="255"/>
      <c r="GR83" s="255"/>
      <c r="GS83" s="255"/>
      <c r="GT83" s="255"/>
      <c r="GU83" s="255"/>
      <c r="GV83" s="255"/>
      <c r="GW83" s="255"/>
      <c r="GX83" s="255"/>
      <c r="GY83" s="255"/>
      <c r="GZ83" s="255"/>
      <c r="HA83" s="255"/>
      <c r="HB83" s="255"/>
      <c r="HC83" s="255"/>
      <c r="HD83" s="255"/>
      <c r="HE83" s="255"/>
      <c r="HF83" s="255"/>
      <c r="HG83" s="255"/>
      <c r="HH83" s="255"/>
      <c r="HI83" s="255"/>
      <c r="HJ83" s="255"/>
      <c r="HK83" s="255"/>
      <c r="HL83" s="255"/>
      <c r="HM83" s="255"/>
      <c r="HN83" s="255"/>
      <c r="HO83" s="255"/>
      <c r="HP83" s="255"/>
      <c r="HQ83" s="255"/>
      <c r="HR83" s="255"/>
      <c r="HS83" s="255"/>
      <c r="HT83" s="255"/>
      <c r="HU83" s="255"/>
      <c r="HV83" s="255"/>
      <c r="HW83" s="255"/>
      <c r="HX83" s="255"/>
      <c r="HY83" s="255"/>
      <c r="HZ83" s="255"/>
      <c r="IA83" s="255"/>
      <c r="IB83" s="255"/>
      <c r="IC83" s="255"/>
      <c r="ID83" s="255"/>
      <c r="IE83" s="255"/>
      <c r="IF83" s="255"/>
      <c r="IG83" s="255"/>
      <c r="IH83" s="255"/>
      <c r="II83" s="255"/>
      <c r="IJ83" s="255"/>
      <c r="IK83" s="255"/>
      <c r="IL83" s="255"/>
      <c r="IM83" s="255"/>
      <c r="IN83" s="255"/>
      <c r="IO83" s="255"/>
      <c r="IP83" s="255"/>
      <c r="IQ83" s="255"/>
      <c r="IR83" s="255"/>
      <c r="IS83" s="255"/>
      <c r="IT83" s="255"/>
      <c r="IU83" s="255"/>
    </row>
    <row r="84" s="253" customFormat="1" ht="18.95" customHeight="1" spans="1:255">
      <c r="A84" s="255"/>
      <c r="B84" s="256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255"/>
      <c r="DP84" s="255"/>
      <c r="DQ84" s="255"/>
      <c r="DR84" s="255"/>
      <c r="DS84" s="255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255"/>
      <c r="EF84" s="255"/>
      <c r="EG84" s="255"/>
      <c r="EH84" s="255"/>
      <c r="EI84" s="255"/>
      <c r="EJ84" s="255"/>
      <c r="EK84" s="255"/>
      <c r="EL84" s="255"/>
      <c r="EM84" s="255"/>
      <c r="EN84" s="255"/>
      <c r="EO84" s="255"/>
      <c r="EP84" s="255"/>
      <c r="EQ84" s="255"/>
      <c r="ER84" s="255"/>
      <c r="ES84" s="255"/>
      <c r="ET84" s="255"/>
      <c r="EU84" s="255"/>
      <c r="EV84" s="255"/>
      <c r="EW84" s="255"/>
      <c r="EX84" s="255"/>
      <c r="EY84" s="255"/>
      <c r="EZ84" s="255"/>
      <c r="FA84" s="255"/>
      <c r="FB84" s="255"/>
      <c r="FC84" s="255"/>
      <c r="FD84" s="255"/>
      <c r="FE84" s="255"/>
      <c r="FF84" s="255"/>
      <c r="FG84" s="255"/>
      <c r="FH84" s="255"/>
      <c r="FI84" s="255"/>
      <c r="FJ84" s="255"/>
      <c r="FK84" s="255"/>
      <c r="FL84" s="255"/>
      <c r="FM84" s="255"/>
      <c r="FN84" s="255"/>
      <c r="FO84" s="255"/>
      <c r="FP84" s="255"/>
      <c r="FQ84" s="255"/>
      <c r="FR84" s="255"/>
      <c r="FS84" s="255"/>
      <c r="FT84" s="255"/>
      <c r="FU84" s="255"/>
      <c r="FV84" s="255"/>
      <c r="FW84" s="255"/>
      <c r="FX84" s="255"/>
      <c r="FY84" s="255"/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255"/>
      <c r="GK84" s="255"/>
      <c r="GL84" s="255"/>
      <c r="GM84" s="255"/>
      <c r="GN84" s="255"/>
      <c r="GO84" s="255"/>
      <c r="GP84" s="255"/>
      <c r="GQ84" s="255"/>
      <c r="GR84" s="255"/>
      <c r="GS84" s="255"/>
      <c r="GT84" s="255"/>
      <c r="GU84" s="255"/>
      <c r="GV84" s="255"/>
      <c r="GW84" s="255"/>
      <c r="GX84" s="255"/>
      <c r="GY84" s="255"/>
      <c r="GZ84" s="255"/>
      <c r="HA84" s="255"/>
      <c r="HB84" s="255"/>
      <c r="HC84" s="255"/>
      <c r="HD84" s="255"/>
      <c r="HE84" s="255"/>
      <c r="HF84" s="255"/>
      <c r="HG84" s="255"/>
      <c r="HH84" s="255"/>
      <c r="HI84" s="255"/>
      <c r="HJ84" s="255"/>
      <c r="HK84" s="255"/>
      <c r="HL84" s="255"/>
      <c r="HM84" s="255"/>
      <c r="HN84" s="255"/>
      <c r="HO84" s="255"/>
      <c r="HP84" s="255"/>
      <c r="HQ84" s="255"/>
      <c r="HR84" s="255"/>
      <c r="HS84" s="255"/>
      <c r="HT84" s="255"/>
      <c r="HU84" s="255"/>
      <c r="HV84" s="255"/>
      <c r="HW84" s="255"/>
      <c r="HX84" s="255"/>
      <c r="HY84" s="255"/>
      <c r="HZ84" s="255"/>
      <c r="IA84" s="255"/>
      <c r="IB84" s="255"/>
      <c r="IC84" s="255"/>
      <c r="ID84" s="255"/>
      <c r="IE84" s="255"/>
      <c r="IF84" s="255"/>
      <c r="IG84" s="255"/>
      <c r="IH84" s="255"/>
      <c r="II84" s="255"/>
      <c r="IJ84" s="255"/>
      <c r="IK84" s="255"/>
      <c r="IL84" s="255"/>
      <c r="IM84" s="255"/>
      <c r="IN84" s="255"/>
      <c r="IO84" s="255"/>
      <c r="IP84" s="255"/>
      <c r="IQ84" s="255"/>
      <c r="IR84" s="255"/>
      <c r="IS84" s="255"/>
      <c r="IT84" s="255"/>
      <c r="IU84" s="255"/>
    </row>
    <row r="85" s="253" customFormat="1" ht="18.95" customHeight="1" spans="1:255">
      <c r="A85" s="255"/>
      <c r="B85" s="256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55"/>
      <c r="EB85" s="255"/>
      <c r="EC85" s="255"/>
      <c r="ED85" s="255"/>
      <c r="EE85" s="255"/>
      <c r="EF85" s="255"/>
      <c r="EG85" s="255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255"/>
      <c r="FJ85" s="255"/>
      <c r="FK85" s="255"/>
      <c r="FL85" s="255"/>
      <c r="FM85" s="255"/>
      <c r="FN85" s="255"/>
      <c r="FO85" s="255"/>
      <c r="FP85" s="255"/>
      <c r="FQ85" s="255"/>
      <c r="FR85" s="255"/>
      <c r="FS85" s="255"/>
      <c r="FT85" s="255"/>
      <c r="FU85" s="255"/>
      <c r="FV85" s="255"/>
      <c r="FW85" s="255"/>
      <c r="FX85" s="255"/>
      <c r="FY85" s="255"/>
      <c r="FZ85" s="255"/>
      <c r="GA85" s="255"/>
      <c r="GB85" s="255"/>
      <c r="GC85" s="255"/>
      <c r="GD85" s="255"/>
      <c r="GE85" s="255"/>
      <c r="GF85" s="255"/>
      <c r="GG85" s="255"/>
      <c r="GH85" s="255"/>
      <c r="GI85" s="255"/>
      <c r="GJ85" s="255"/>
      <c r="GK85" s="255"/>
      <c r="GL85" s="255"/>
      <c r="GM85" s="255"/>
      <c r="GN85" s="255"/>
      <c r="GO85" s="255"/>
      <c r="GP85" s="255"/>
      <c r="GQ85" s="255"/>
      <c r="GR85" s="255"/>
      <c r="GS85" s="255"/>
      <c r="GT85" s="255"/>
      <c r="GU85" s="255"/>
      <c r="GV85" s="255"/>
      <c r="GW85" s="255"/>
      <c r="GX85" s="255"/>
      <c r="GY85" s="255"/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  <c r="HK85" s="255"/>
      <c r="HL85" s="255"/>
      <c r="HM85" s="255"/>
      <c r="HN85" s="255"/>
      <c r="HO85" s="255"/>
      <c r="HP85" s="255"/>
      <c r="HQ85" s="255"/>
      <c r="HR85" s="255"/>
      <c r="HS85" s="255"/>
      <c r="HT85" s="255"/>
      <c r="HU85" s="255"/>
      <c r="HV85" s="255"/>
      <c r="HW85" s="255"/>
      <c r="HX85" s="255"/>
      <c r="HY85" s="255"/>
      <c r="HZ85" s="255"/>
      <c r="IA85" s="255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</row>
    <row r="86" s="253" customFormat="1" ht="18.95" customHeight="1" spans="1:255">
      <c r="A86" s="255"/>
      <c r="B86" s="256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255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  <c r="DL86" s="255"/>
      <c r="DM86" s="255"/>
      <c r="DN86" s="255"/>
      <c r="DO86" s="255"/>
      <c r="DP86" s="255"/>
      <c r="DQ86" s="255"/>
      <c r="DR86" s="255"/>
      <c r="DS86" s="255"/>
      <c r="DT86" s="255"/>
      <c r="DU86" s="255"/>
      <c r="DV86" s="255"/>
      <c r="DW86" s="255"/>
      <c r="DX86" s="255"/>
      <c r="DY86" s="255"/>
      <c r="DZ86" s="255"/>
      <c r="EA86" s="255"/>
      <c r="EB86" s="255"/>
      <c r="EC86" s="255"/>
      <c r="ED86" s="255"/>
      <c r="EE86" s="255"/>
      <c r="EF86" s="255"/>
      <c r="EG86" s="255"/>
      <c r="EH86" s="255"/>
      <c r="EI86" s="255"/>
      <c r="EJ86" s="255"/>
      <c r="EK86" s="255"/>
      <c r="EL86" s="255"/>
      <c r="EM86" s="255"/>
      <c r="EN86" s="255"/>
      <c r="EO86" s="255"/>
      <c r="EP86" s="255"/>
      <c r="EQ86" s="255"/>
      <c r="ER86" s="255"/>
      <c r="ES86" s="255"/>
      <c r="ET86" s="255"/>
      <c r="EU86" s="255"/>
      <c r="EV86" s="255"/>
      <c r="EW86" s="255"/>
      <c r="EX86" s="255"/>
      <c r="EY86" s="255"/>
      <c r="EZ86" s="255"/>
      <c r="FA86" s="255"/>
      <c r="FB86" s="255"/>
      <c r="FC86" s="255"/>
      <c r="FD86" s="255"/>
      <c r="FE86" s="255"/>
      <c r="FF86" s="255"/>
      <c r="FG86" s="255"/>
      <c r="FH86" s="255"/>
      <c r="FI86" s="255"/>
      <c r="FJ86" s="255"/>
      <c r="FK86" s="255"/>
      <c r="FL86" s="255"/>
      <c r="FM86" s="255"/>
      <c r="FN86" s="255"/>
      <c r="FO86" s="255"/>
      <c r="FP86" s="255"/>
      <c r="FQ86" s="255"/>
      <c r="FR86" s="255"/>
      <c r="FS86" s="255"/>
      <c r="FT86" s="255"/>
      <c r="FU86" s="255"/>
      <c r="FV86" s="255"/>
      <c r="FW86" s="255"/>
      <c r="FX86" s="255"/>
      <c r="FY86" s="255"/>
      <c r="FZ86" s="255"/>
      <c r="GA86" s="255"/>
      <c r="GB86" s="255"/>
      <c r="GC86" s="255"/>
      <c r="GD86" s="255"/>
      <c r="GE86" s="255"/>
      <c r="GF86" s="255"/>
      <c r="GG86" s="255"/>
      <c r="GH86" s="255"/>
      <c r="GI86" s="255"/>
      <c r="GJ86" s="255"/>
      <c r="GK86" s="255"/>
      <c r="GL86" s="255"/>
      <c r="GM86" s="255"/>
      <c r="GN86" s="255"/>
      <c r="GO86" s="255"/>
      <c r="GP86" s="255"/>
      <c r="GQ86" s="255"/>
      <c r="GR86" s="255"/>
      <c r="GS86" s="255"/>
      <c r="GT86" s="255"/>
      <c r="GU86" s="255"/>
      <c r="GV86" s="255"/>
      <c r="GW86" s="255"/>
      <c r="GX86" s="255"/>
      <c r="GY86" s="255"/>
      <c r="GZ86" s="255"/>
      <c r="HA86" s="255"/>
      <c r="HB86" s="255"/>
      <c r="HC86" s="255"/>
      <c r="HD86" s="255"/>
      <c r="HE86" s="255"/>
      <c r="HF86" s="255"/>
      <c r="HG86" s="255"/>
      <c r="HH86" s="255"/>
      <c r="HI86" s="255"/>
      <c r="HJ86" s="255"/>
      <c r="HK86" s="255"/>
      <c r="HL86" s="255"/>
      <c r="HM86" s="255"/>
      <c r="HN86" s="255"/>
      <c r="HO86" s="255"/>
      <c r="HP86" s="255"/>
      <c r="HQ86" s="255"/>
      <c r="HR86" s="255"/>
      <c r="HS86" s="255"/>
      <c r="HT86" s="255"/>
      <c r="HU86" s="255"/>
      <c r="HV86" s="255"/>
      <c r="HW86" s="255"/>
      <c r="HX86" s="255"/>
      <c r="HY86" s="255"/>
      <c r="HZ86" s="255"/>
      <c r="IA86" s="255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</row>
    <row r="87" s="253" customFormat="1" ht="18.95" customHeight="1" spans="1:255">
      <c r="A87" s="255"/>
      <c r="B87" s="256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255"/>
      <c r="DW87" s="255"/>
      <c r="DX87" s="255"/>
      <c r="DY87" s="255"/>
      <c r="DZ87" s="255"/>
      <c r="EA87" s="255"/>
      <c r="EB87" s="255"/>
      <c r="EC87" s="255"/>
      <c r="ED87" s="255"/>
      <c r="EE87" s="255"/>
      <c r="EF87" s="255"/>
      <c r="EG87" s="255"/>
      <c r="EH87" s="255"/>
      <c r="EI87" s="255"/>
      <c r="EJ87" s="255"/>
      <c r="EK87" s="255"/>
      <c r="EL87" s="255"/>
      <c r="EM87" s="255"/>
      <c r="EN87" s="255"/>
      <c r="EO87" s="255"/>
      <c r="EP87" s="255"/>
      <c r="EQ87" s="255"/>
      <c r="ER87" s="255"/>
      <c r="ES87" s="255"/>
      <c r="ET87" s="255"/>
      <c r="EU87" s="255"/>
      <c r="EV87" s="255"/>
      <c r="EW87" s="255"/>
      <c r="EX87" s="255"/>
      <c r="EY87" s="255"/>
      <c r="EZ87" s="255"/>
      <c r="FA87" s="255"/>
      <c r="FB87" s="255"/>
      <c r="FC87" s="255"/>
      <c r="FD87" s="255"/>
      <c r="FE87" s="255"/>
      <c r="FF87" s="255"/>
      <c r="FG87" s="255"/>
      <c r="FH87" s="255"/>
      <c r="FI87" s="255"/>
      <c r="FJ87" s="255"/>
      <c r="FK87" s="255"/>
      <c r="FL87" s="255"/>
      <c r="FM87" s="255"/>
      <c r="FN87" s="255"/>
      <c r="FO87" s="255"/>
      <c r="FP87" s="255"/>
      <c r="FQ87" s="255"/>
      <c r="FR87" s="255"/>
      <c r="FS87" s="255"/>
      <c r="FT87" s="255"/>
      <c r="FU87" s="255"/>
      <c r="FV87" s="255"/>
      <c r="FW87" s="255"/>
      <c r="FX87" s="255"/>
      <c r="FY87" s="255"/>
      <c r="FZ87" s="255"/>
      <c r="GA87" s="255"/>
      <c r="GB87" s="255"/>
      <c r="GC87" s="255"/>
      <c r="GD87" s="255"/>
      <c r="GE87" s="255"/>
      <c r="GF87" s="255"/>
      <c r="GG87" s="255"/>
      <c r="GH87" s="255"/>
      <c r="GI87" s="255"/>
      <c r="GJ87" s="255"/>
      <c r="GK87" s="255"/>
      <c r="GL87" s="255"/>
      <c r="GM87" s="255"/>
      <c r="GN87" s="255"/>
      <c r="GO87" s="255"/>
      <c r="GP87" s="255"/>
      <c r="GQ87" s="255"/>
      <c r="GR87" s="255"/>
      <c r="GS87" s="255"/>
      <c r="GT87" s="255"/>
      <c r="GU87" s="255"/>
      <c r="GV87" s="255"/>
      <c r="GW87" s="255"/>
      <c r="GX87" s="255"/>
      <c r="GY87" s="255"/>
      <c r="GZ87" s="255"/>
      <c r="HA87" s="255"/>
      <c r="HB87" s="255"/>
      <c r="HC87" s="255"/>
      <c r="HD87" s="255"/>
      <c r="HE87" s="255"/>
      <c r="HF87" s="255"/>
      <c r="HG87" s="255"/>
      <c r="HH87" s="255"/>
      <c r="HI87" s="255"/>
      <c r="HJ87" s="255"/>
      <c r="HK87" s="255"/>
      <c r="HL87" s="255"/>
      <c r="HM87" s="255"/>
      <c r="HN87" s="255"/>
      <c r="HO87" s="255"/>
      <c r="HP87" s="255"/>
      <c r="HQ87" s="255"/>
      <c r="HR87" s="255"/>
      <c r="HS87" s="255"/>
      <c r="HT87" s="255"/>
      <c r="HU87" s="255"/>
      <c r="HV87" s="255"/>
      <c r="HW87" s="255"/>
      <c r="HX87" s="255"/>
      <c r="HY87" s="255"/>
      <c r="HZ87" s="255"/>
      <c r="IA87" s="255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</row>
    <row r="88" s="253" customFormat="1" ht="18.95" customHeight="1" spans="1:255">
      <c r="A88" s="255"/>
      <c r="B88" s="256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255"/>
      <c r="DX88" s="255"/>
      <c r="DY88" s="255"/>
      <c r="DZ88" s="255"/>
      <c r="EA88" s="255"/>
      <c r="EB88" s="255"/>
      <c r="EC88" s="255"/>
      <c r="ED88" s="255"/>
      <c r="EE88" s="255"/>
      <c r="EF88" s="255"/>
      <c r="EG88" s="255"/>
      <c r="EH88" s="255"/>
      <c r="EI88" s="255"/>
      <c r="EJ88" s="255"/>
      <c r="EK88" s="255"/>
      <c r="EL88" s="255"/>
      <c r="EM88" s="255"/>
      <c r="EN88" s="255"/>
      <c r="EO88" s="255"/>
      <c r="EP88" s="255"/>
      <c r="EQ88" s="255"/>
      <c r="ER88" s="255"/>
      <c r="ES88" s="255"/>
      <c r="ET88" s="255"/>
      <c r="EU88" s="255"/>
      <c r="EV88" s="255"/>
      <c r="EW88" s="255"/>
      <c r="EX88" s="255"/>
      <c r="EY88" s="255"/>
      <c r="EZ88" s="255"/>
      <c r="FA88" s="255"/>
      <c r="FB88" s="255"/>
      <c r="FC88" s="255"/>
      <c r="FD88" s="255"/>
      <c r="FE88" s="255"/>
      <c r="FF88" s="255"/>
      <c r="FG88" s="255"/>
      <c r="FH88" s="255"/>
      <c r="FI88" s="255"/>
      <c r="FJ88" s="255"/>
      <c r="FK88" s="255"/>
      <c r="FL88" s="255"/>
      <c r="FM88" s="255"/>
      <c r="FN88" s="255"/>
      <c r="FO88" s="255"/>
      <c r="FP88" s="255"/>
      <c r="FQ88" s="255"/>
      <c r="FR88" s="255"/>
      <c r="FS88" s="255"/>
      <c r="FT88" s="255"/>
      <c r="FU88" s="255"/>
      <c r="FV88" s="255"/>
      <c r="FW88" s="255"/>
      <c r="FX88" s="255"/>
      <c r="FY88" s="255"/>
      <c r="FZ88" s="255"/>
      <c r="GA88" s="255"/>
      <c r="GB88" s="255"/>
      <c r="GC88" s="255"/>
      <c r="GD88" s="255"/>
      <c r="GE88" s="255"/>
      <c r="GF88" s="255"/>
      <c r="GG88" s="255"/>
      <c r="GH88" s="255"/>
      <c r="GI88" s="255"/>
      <c r="GJ88" s="255"/>
      <c r="GK88" s="255"/>
      <c r="GL88" s="255"/>
      <c r="GM88" s="255"/>
      <c r="GN88" s="255"/>
      <c r="GO88" s="255"/>
      <c r="GP88" s="255"/>
      <c r="GQ88" s="255"/>
      <c r="GR88" s="255"/>
      <c r="GS88" s="255"/>
      <c r="GT88" s="255"/>
      <c r="GU88" s="255"/>
      <c r="GV88" s="255"/>
      <c r="GW88" s="255"/>
      <c r="GX88" s="255"/>
      <c r="GY88" s="255"/>
      <c r="GZ88" s="255"/>
      <c r="HA88" s="255"/>
      <c r="HB88" s="255"/>
      <c r="HC88" s="255"/>
      <c r="HD88" s="255"/>
      <c r="HE88" s="255"/>
      <c r="HF88" s="255"/>
      <c r="HG88" s="255"/>
      <c r="HH88" s="255"/>
      <c r="HI88" s="255"/>
      <c r="HJ88" s="255"/>
      <c r="HK88" s="255"/>
      <c r="HL88" s="255"/>
      <c r="HM88" s="255"/>
      <c r="HN88" s="255"/>
      <c r="HO88" s="255"/>
      <c r="HP88" s="255"/>
      <c r="HQ88" s="255"/>
      <c r="HR88" s="255"/>
      <c r="HS88" s="255"/>
      <c r="HT88" s="255"/>
      <c r="HU88" s="255"/>
      <c r="HV88" s="255"/>
      <c r="HW88" s="255"/>
      <c r="HX88" s="255"/>
      <c r="HY88" s="255"/>
      <c r="HZ88" s="255"/>
      <c r="IA88" s="255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</row>
    <row r="89" s="253" customFormat="1" ht="18.95" customHeight="1" spans="1:255">
      <c r="A89" s="255"/>
      <c r="B89" s="256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255"/>
      <c r="DX89" s="255"/>
      <c r="DY89" s="255"/>
      <c r="DZ89" s="255"/>
      <c r="EA89" s="255"/>
      <c r="EB89" s="255"/>
      <c r="EC89" s="255"/>
      <c r="ED89" s="255"/>
      <c r="EE89" s="255"/>
      <c r="EF89" s="255"/>
      <c r="EG89" s="255"/>
      <c r="EH89" s="255"/>
      <c r="EI89" s="255"/>
      <c r="EJ89" s="255"/>
      <c r="EK89" s="255"/>
      <c r="EL89" s="255"/>
      <c r="EM89" s="255"/>
      <c r="EN89" s="255"/>
      <c r="EO89" s="255"/>
      <c r="EP89" s="255"/>
      <c r="EQ89" s="255"/>
      <c r="ER89" s="255"/>
      <c r="ES89" s="255"/>
      <c r="ET89" s="255"/>
      <c r="EU89" s="255"/>
      <c r="EV89" s="255"/>
      <c r="EW89" s="255"/>
      <c r="EX89" s="255"/>
      <c r="EY89" s="255"/>
      <c r="EZ89" s="255"/>
      <c r="FA89" s="255"/>
      <c r="FB89" s="255"/>
      <c r="FC89" s="255"/>
      <c r="FD89" s="255"/>
      <c r="FE89" s="255"/>
      <c r="FF89" s="255"/>
      <c r="FG89" s="255"/>
      <c r="FH89" s="255"/>
      <c r="FI89" s="255"/>
      <c r="FJ89" s="255"/>
      <c r="FK89" s="255"/>
      <c r="FL89" s="255"/>
      <c r="FM89" s="255"/>
      <c r="FN89" s="255"/>
      <c r="FO89" s="255"/>
      <c r="FP89" s="255"/>
      <c r="FQ89" s="255"/>
      <c r="FR89" s="255"/>
      <c r="FS89" s="255"/>
      <c r="FT89" s="255"/>
      <c r="FU89" s="255"/>
      <c r="FV89" s="255"/>
      <c r="FW89" s="255"/>
      <c r="FX89" s="255"/>
      <c r="FY89" s="255"/>
      <c r="FZ89" s="255"/>
      <c r="GA89" s="255"/>
      <c r="GB89" s="255"/>
      <c r="GC89" s="255"/>
      <c r="GD89" s="255"/>
      <c r="GE89" s="255"/>
      <c r="GF89" s="255"/>
      <c r="GG89" s="255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255"/>
      <c r="GS89" s="255"/>
      <c r="GT89" s="255"/>
      <c r="GU89" s="255"/>
      <c r="GV89" s="255"/>
      <c r="GW89" s="255"/>
      <c r="GX89" s="255"/>
      <c r="GY89" s="255"/>
      <c r="GZ89" s="255"/>
      <c r="HA89" s="255"/>
      <c r="HB89" s="255"/>
      <c r="HC89" s="255"/>
      <c r="HD89" s="255"/>
      <c r="HE89" s="255"/>
      <c r="HF89" s="255"/>
      <c r="HG89" s="255"/>
      <c r="HH89" s="255"/>
      <c r="HI89" s="255"/>
      <c r="HJ89" s="255"/>
      <c r="HK89" s="255"/>
      <c r="HL89" s="255"/>
      <c r="HM89" s="255"/>
      <c r="HN89" s="255"/>
      <c r="HO89" s="255"/>
      <c r="HP89" s="255"/>
      <c r="HQ89" s="255"/>
      <c r="HR89" s="255"/>
      <c r="HS89" s="255"/>
      <c r="HT89" s="255"/>
      <c r="HU89" s="255"/>
      <c r="HV89" s="255"/>
      <c r="HW89" s="255"/>
      <c r="HX89" s="255"/>
      <c r="HY89" s="255"/>
      <c r="HZ89" s="255"/>
      <c r="IA89" s="255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</row>
    <row r="90" s="253" customFormat="1" ht="18.95" customHeight="1" spans="1:255">
      <c r="A90" s="255"/>
      <c r="B90" s="256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DP90" s="255"/>
      <c r="DQ90" s="255"/>
      <c r="DR90" s="255"/>
      <c r="DS90" s="255"/>
      <c r="DT90" s="255"/>
      <c r="DU90" s="255"/>
      <c r="DV90" s="255"/>
      <c r="DW90" s="255"/>
      <c r="DX90" s="255"/>
      <c r="DY90" s="255"/>
      <c r="DZ90" s="255"/>
      <c r="EA90" s="255"/>
      <c r="EB90" s="255"/>
      <c r="EC90" s="255"/>
      <c r="ED90" s="255"/>
      <c r="EE90" s="255"/>
      <c r="EF90" s="255"/>
      <c r="EG90" s="255"/>
      <c r="EH90" s="255"/>
      <c r="EI90" s="255"/>
      <c r="EJ90" s="255"/>
      <c r="EK90" s="255"/>
      <c r="EL90" s="255"/>
      <c r="EM90" s="255"/>
      <c r="EN90" s="255"/>
      <c r="EO90" s="255"/>
      <c r="EP90" s="255"/>
      <c r="EQ90" s="255"/>
      <c r="ER90" s="255"/>
      <c r="ES90" s="255"/>
      <c r="ET90" s="255"/>
      <c r="EU90" s="255"/>
      <c r="EV90" s="255"/>
      <c r="EW90" s="255"/>
      <c r="EX90" s="255"/>
      <c r="EY90" s="255"/>
      <c r="EZ90" s="255"/>
      <c r="FA90" s="255"/>
      <c r="FB90" s="255"/>
      <c r="FC90" s="255"/>
      <c r="FD90" s="255"/>
      <c r="FE90" s="255"/>
      <c r="FF90" s="255"/>
      <c r="FG90" s="255"/>
      <c r="FH90" s="255"/>
      <c r="FI90" s="255"/>
      <c r="FJ90" s="255"/>
      <c r="FK90" s="255"/>
      <c r="FL90" s="255"/>
      <c r="FM90" s="255"/>
      <c r="FN90" s="255"/>
      <c r="FO90" s="255"/>
      <c r="FP90" s="255"/>
      <c r="FQ90" s="255"/>
      <c r="FR90" s="255"/>
      <c r="FS90" s="255"/>
      <c r="FT90" s="255"/>
      <c r="FU90" s="255"/>
      <c r="FV90" s="255"/>
      <c r="FW90" s="255"/>
      <c r="FX90" s="255"/>
      <c r="FY90" s="255"/>
      <c r="FZ90" s="255"/>
      <c r="GA90" s="255"/>
      <c r="GB90" s="255"/>
      <c r="GC90" s="255"/>
      <c r="GD90" s="255"/>
      <c r="GE90" s="255"/>
      <c r="GF90" s="255"/>
      <c r="GG90" s="255"/>
      <c r="GH90" s="255"/>
      <c r="GI90" s="255"/>
      <c r="GJ90" s="255"/>
      <c r="GK90" s="255"/>
      <c r="GL90" s="255"/>
      <c r="GM90" s="255"/>
      <c r="GN90" s="255"/>
      <c r="GO90" s="255"/>
      <c r="GP90" s="255"/>
      <c r="GQ90" s="255"/>
      <c r="GR90" s="255"/>
      <c r="GS90" s="255"/>
      <c r="GT90" s="255"/>
      <c r="GU90" s="255"/>
      <c r="GV90" s="255"/>
      <c r="GW90" s="255"/>
      <c r="GX90" s="255"/>
      <c r="GY90" s="255"/>
      <c r="GZ90" s="255"/>
      <c r="HA90" s="255"/>
      <c r="HB90" s="255"/>
      <c r="HC90" s="255"/>
      <c r="HD90" s="255"/>
      <c r="HE90" s="255"/>
      <c r="HF90" s="255"/>
      <c r="HG90" s="255"/>
      <c r="HH90" s="255"/>
      <c r="HI90" s="255"/>
      <c r="HJ90" s="255"/>
      <c r="HK90" s="255"/>
      <c r="HL90" s="255"/>
      <c r="HM90" s="255"/>
      <c r="HN90" s="255"/>
      <c r="HO90" s="255"/>
      <c r="HP90" s="255"/>
      <c r="HQ90" s="255"/>
      <c r="HR90" s="255"/>
      <c r="HS90" s="255"/>
      <c r="HT90" s="255"/>
      <c r="HU90" s="255"/>
      <c r="HV90" s="255"/>
      <c r="HW90" s="255"/>
      <c r="HX90" s="255"/>
      <c r="HY90" s="255"/>
      <c r="HZ90" s="255"/>
      <c r="IA90" s="255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</row>
    <row r="91" s="253" customFormat="1" ht="18.95" customHeight="1" spans="1:255">
      <c r="A91" s="255"/>
      <c r="B91" s="256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  <c r="DL91" s="255"/>
      <c r="DM91" s="255"/>
      <c r="DN91" s="255"/>
      <c r="DO91" s="255"/>
      <c r="DP91" s="255"/>
      <c r="DQ91" s="255"/>
      <c r="DR91" s="255"/>
      <c r="DS91" s="255"/>
      <c r="DT91" s="255"/>
      <c r="DU91" s="255"/>
      <c r="DV91" s="255"/>
      <c r="DW91" s="255"/>
      <c r="DX91" s="255"/>
      <c r="DY91" s="255"/>
      <c r="DZ91" s="255"/>
      <c r="EA91" s="255"/>
      <c r="EB91" s="255"/>
      <c r="EC91" s="255"/>
      <c r="ED91" s="255"/>
      <c r="EE91" s="255"/>
      <c r="EF91" s="255"/>
      <c r="EG91" s="255"/>
      <c r="EH91" s="255"/>
      <c r="EI91" s="255"/>
      <c r="EJ91" s="255"/>
      <c r="EK91" s="255"/>
      <c r="EL91" s="255"/>
      <c r="EM91" s="255"/>
      <c r="EN91" s="255"/>
      <c r="EO91" s="255"/>
      <c r="EP91" s="255"/>
      <c r="EQ91" s="255"/>
      <c r="ER91" s="255"/>
      <c r="ES91" s="255"/>
      <c r="ET91" s="255"/>
      <c r="EU91" s="255"/>
      <c r="EV91" s="255"/>
      <c r="EW91" s="255"/>
      <c r="EX91" s="255"/>
      <c r="EY91" s="255"/>
      <c r="EZ91" s="255"/>
      <c r="FA91" s="255"/>
      <c r="FB91" s="255"/>
      <c r="FC91" s="255"/>
      <c r="FD91" s="255"/>
      <c r="FE91" s="255"/>
      <c r="FF91" s="255"/>
      <c r="FG91" s="255"/>
      <c r="FH91" s="255"/>
      <c r="FI91" s="255"/>
      <c r="FJ91" s="255"/>
      <c r="FK91" s="255"/>
      <c r="FL91" s="255"/>
      <c r="FM91" s="255"/>
      <c r="FN91" s="255"/>
      <c r="FO91" s="255"/>
      <c r="FP91" s="255"/>
      <c r="FQ91" s="255"/>
      <c r="FR91" s="255"/>
      <c r="FS91" s="255"/>
      <c r="FT91" s="255"/>
      <c r="FU91" s="255"/>
      <c r="FV91" s="255"/>
      <c r="FW91" s="255"/>
      <c r="FX91" s="255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  <c r="GK91" s="255"/>
      <c r="GL91" s="255"/>
      <c r="GM91" s="255"/>
      <c r="GN91" s="255"/>
      <c r="GO91" s="255"/>
      <c r="GP91" s="255"/>
      <c r="GQ91" s="255"/>
      <c r="GR91" s="255"/>
      <c r="GS91" s="255"/>
      <c r="GT91" s="255"/>
      <c r="GU91" s="255"/>
      <c r="GV91" s="255"/>
      <c r="GW91" s="255"/>
      <c r="GX91" s="255"/>
      <c r="GY91" s="255"/>
      <c r="GZ91" s="255"/>
      <c r="HA91" s="255"/>
      <c r="HB91" s="255"/>
      <c r="HC91" s="255"/>
      <c r="HD91" s="255"/>
      <c r="HE91" s="255"/>
      <c r="HF91" s="255"/>
      <c r="HG91" s="255"/>
      <c r="HH91" s="255"/>
      <c r="HI91" s="255"/>
      <c r="HJ91" s="255"/>
      <c r="HK91" s="255"/>
      <c r="HL91" s="255"/>
      <c r="HM91" s="255"/>
      <c r="HN91" s="255"/>
      <c r="HO91" s="255"/>
      <c r="HP91" s="255"/>
      <c r="HQ91" s="255"/>
      <c r="HR91" s="255"/>
      <c r="HS91" s="255"/>
      <c r="HT91" s="255"/>
      <c r="HU91" s="255"/>
      <c r="HV91" s="255"/>
      <c r="HW91" s="255"/>
      <c r="HX91" s="255"/>
      <c r="HY91" s="255"/>
      <c r="HZ91" s="255"/>
      <c r="IA91" s="255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</row>
    <row r="92" s="253" customFormat="1" ht="18.95" customHeight="1" spans="1:255">
      <c r="A92" s="255"/>
      <c r="B92" s="256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  <c r="DL92" s="255"/>
      <c r="DM92" s="255"/>
      <c r="DN92" s="255"/>
      <c r="DO92" s="255"/>
      <c r="DP92" s="255"/>
      <c r="DQ92" s="255"/>
      <c r="DR92" s="255"/>
      <c r="DS92" s="255"/>
      <c r="DT92" s="255"/>
      <c r="DU92" s="255"/>
      <c r="DV92" s="255"/>
      <c r="DW92" s="255"/>
      <c r="DX92" s="255"/>
      <c r="DY92" s="255"/>
      <c r="DZ92" s="255"/>
      <c r="EA92" s="255"/>
      <c r="EB92" s="255"/>
      <c r="EC92" s="255"/>
      <c r="ED92" s="255"/>
      <c r="EE92" s="255"/>
      <c r="EF92" s="255"/>
      <c r="EG92" s="255"/>
      <c r="EH92" s="255"/>
      <c r="EI92" s="255"/>
      <c r="EJ92" s="255"/>
      <c r="EK92" s="255"/>
      <c r="EL92" s="255"/>
      <c r="EM92" s="255"/>
      <c r="EN92" s="255"/>
      <c r="EO92" s="255"/>
      <c r="EP92" s="255"/>
      <c r="EQ92" s="255"/>
      <c r="ER92" s="255"/>
      <c r="ES92" s="255"/>
      <c r="ET92" s="255"/>
      <c r="EU92" s="255"/>
      <c r="EV92" s="255"/>
      <c r="EW92" s="255"/>
      <c r="EX92" s="255"/>
      <c r="EY92" s="255"/>
      <c r="EZ92" s="255"/>
      <c r="FA92" s="255"/>
      <c r="FB92" s="255"/>
      <c r="FC92" s="255"/>
      <c r="FD92" s="255"/>
      <c r="FE92" s="255"/>
      <c r="FF92" s="255"/>
      <c r="FG92" s="255"/>
      <c r="FH92" s="255"/>
      <c r="FI92" s="255"/>
      <c r="FJ92" s="255"/>
      <c r="FK92" s="255"/>
      <c r="FL92" s="255"/>
      <c r="FM92" s="255"/>
      <c r="FN92" s="255"/>
      <c r="FO92" s="255"/>
      <c r="FP92" s="255"/>
      <c r="FQ92" s="255"/>
      <c r="FR92" s="255"/>
      <c r="FS92" s="255"/>
      <c r="FT92" s="255"/>
      <c r="FU92" s="255"/>
      <c r="FV92" s="255"/>
      <c r="FW92" s="255"/>
      <c r="FX92" s="255"/>
      <c r="FY92" s="255"/>
      <c r="FZ92" s="255"/>
      <c r="GA92" s="255"/>
      <c r="GB92" s="255"/>
      <c r="GC92" s="255"/>
      <c r="GD92" s="255"/>
      <c r="GE92" s="255"/>
      <c r="GF92" s="255"/>
      <c r="GG92" s="255"/>
      <c r="GH92" s="255"/>
      <c r="GI92" s="255"/>
      <c r="GJ92" s="255"/>
      <c r="GK92" s="255"/>
      <c r="GL92" s="255"/>
      <c r="GM92" s="255"/>
      <c r="GN92" s="255"/>
      <c r="GO92" s="255"/>
      <c r="GP92" s="255"/>
      <c r="GQ92" s="255"/>
      <c r="GR92" s="255"/>
      <c r="GS92" s="255"/>
      <c r="GT92" s="255"/>
      <c r="GU92" s="255"/>
      <c r="GV92" s="255"/>
      <c r="GW92" s="255"/>
      <c r="GX92" s="255"/>
      <c r="GY92" s="255"/>
      <c r="GZ92" s="255"/>
      <c r="HA92" s="255"/>
      <c r="HB92" s="255"/>
      <c r="HC92" s="255"/>
      <c r="HD92" s="255"/>
      <c r="HE92" s="255"/>
      <c r="HF92" s="255"/>
      <c r="HG92" s="255"/>
      <c r="HH92" s="255"/>
      <c r="HI92" s="255"/>
      <c r="HJ92" s="255"/>
      <c r="HK92" s="255"/>
      <c r="HL92" s="255"/>
      <c r="HM92" s="255"/>
      <c r="HN92" s="255"/>
      <c r="HO92" s="255"/>
      <c r="HP92" s="255"/>
      <c r="HQ92" s="255"/>
      <c r="HR92" s="255"/>
      <c r="HS92" s="255"/>
      <c r="HT92" s="255"/>
      <c r="HU92" s="255"/>
      <c r="HV92" s="255"/>
      <c r="HW92" s="255"/>
      <c r="HX92" s="255"/>
      <c r="HY92" s="255"/>
      <c r="HZ92" s="255"/>
      <c r="IA92" s="255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</row>
    <row r="93" s="253" customFormat="1" ht="18.95" customHeight="1" spans="1:255">
      <c r="A93" s="255"/>
      <c r="B93" s="256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5"/>
      <c r="DF93" s="255"/>
      <c r="DG93" s="255"/>
      <c r="DH93" s="255"/>
      <c r="DI93" s="255"/>
      <c r="DJ93" s="255"/>
      <c r="DK93" s="255"/>
      <c r="DL93" s="255"/>
      <c r="DM93" s="255"/>
      <c r="DN93" s="255"/>
      <c r="DO93" s="255"/>
      <c r="DP93" s="255"/>
      <c r="DQ93" s="255"/>
      <c r="DR93" s="255"/>
      <c r="DS93" s="255"/>
      <c r="DT93" s="255"/>
      <c r="DU93" s="255"/>
      <c r="DV93" s="255"/>
      <c r="DW93" s="255"/>
      <c r="DX93" s="255"/>
      <c r="DY93" s="255"/>
      <c r="DZ93" s="255"/>
      <c r="EA93" s="255"/>
      <c r="EB93" s="255"/>
      <c r="EC93" s="255"/>
      <c r="ED93" s="255"/>
      <c r="EE93" s="255"/>
      <c r="EF93" s="255"/>
      <c r="EG93" s="255"/>
      <c r="EH93" s="255"/>
      <c r="EI93" s="255"/>
      <c r="EJ93" s="255"/>
      <c r="EK93" s="255"/>
      <c r="EL93" s="255"/>
      <c r="EM93" s="255"/>
      <c r="EN93" s="255"/>
      <c r="EO93" s="255"/>
      <c r="EP93" s="255"/>
      <c r="EQ93" s="255"/>
      <c r="ER93" s="255"/>
      <c r="ES93" s="255"/>
      <c r="ET93" s="255"/>
      <c r="EU93" s="255"/>
      <c r="EV93" s="255"/>
      <c r="EW93" s="255"/>
      <c r="EX93" s="255"/>
      <c r="EY93" s="255"/>
      <c r="EZ93" s="255"/>
      <c r="FA93" s="255"/>
      <c r="FB93" s="255"/>
      <c r="FC93" s="255"/>
      <c r="FD93" s="255"/>
      <c r="FE93" s="255"/>
      <c r="FF93" s="255"/>
      <c r="FG93" s="255"/>
      <c r="FH93" s="255"/>
      <c r="FI93" s="255"/>
      <c r="FJ93" s="255"/>
      <c r="FK93" s="255"/>
      <c r="FL93" s="255"/>
      <c r="FM93" s="255"/>
      <c r="FN93" s="255"/>
      <c r="FO93" s="255"/>
      <c r="FP93" s="255"/>
      <c r="FQ93" s="255"/>
      <c r="FR93" s="255"/>
      <c r="FS93" s="255"/>
      <c r="FT93" s="255"/>
      <c r="FU93" s="255"/>
      <c r="FV93" s="255"/>
      <c r="FW93" s="255"/>
      <c r="FX93" s="255"/>
      <c r="FY93" s="255"/>
      <c r="FZ93" s="255"/>
      <c r="GA93" s="255"/>
      <c r="GB93" s="255"/>
      <c r="GC93" s="255"/>
      <c r="GD93" s="255"/>
      <c r="GE93" s="255"/>
      <c r="GF93" s="255"/>
      <c r="GG93" s="255"/>
      <c r="GH93" s="255"/>
      <c r="GI93" s="255"/>
      <c r="GJ93" s="255"/>
      <c r="GK93" s="255"/>
      <c r="GL93" s="255"/>
      <c r="GM93" s="255"/>
      <c r="GN93" s="255"/>
      <c r="GO93" s="255"/>
      <c r="GP93" s="255"/>
      <c r="GQ93" s="255"/>
      <c r="GR93" s="255"/>
      <c r="GS93" s="255"/>
      <c r="GT93" s="255"/>
      <c r="GU93" s="255"/>
      <c r="GV93" s="255"/>
      <c r="GW93" s="255"/>
      <c r="GX93" s="255"/>
      <c r="GY93" s="255"/>
      <c r="GZ93" s="255"/>
      <c r="HA93" s="255"/>
      <c r="HB93" s="255"/>
      <c r="HC93" s="255"/>
      <c r="HD93" s="255"/>
      <c r="HE93" s="255"/>
      <c r="HF93" s="255"/>
      <c r="HG93" s="255"/>
      <c r="HH93" s="255"/>
      <c r="HI93" s="255"/>
      <c r="HJ93" s="255"/>
      <c r="HK93" s="255"/>
      <c r="HL93" s="255"/>
      <c r="HM93" s="255"/>
      <c r="HN93" s="255"/>
      <c r="HO93" s="255"/>
      <c r="HP93" s="255"/>
      <c r="HQ93" s="255"/>
      <c r="HR93" s="255"/>
      <c r="HS93" s="255"/>
      <c r="HT93" s="255"/>
      <c r="HU93" s="255"/>
      <c r="HV93" s="255"/>
      <c r="HW93" s="255"/>
      <c r="HX93" s="255"/>
      <c r="HY93" s="255"/>
      <c r="HZ93" s="255"/>
      <c r="IA93" s="255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</row>
    <row r="94" s="253" customFormat="1" ht="18.95" customHeight="1" spans="1:255">
      <c r="A94" s="255"/>
      <c r="B94" s="256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  <c r="CS94" s="255"/>
      <c r="CT94" s="255"/>
      <c r="CU94" s="255"/>
      <c r="CV94" s="255"/>
      <c r="CW94" s="255"/>
      <c r="CX94" s="255"/>
      <c r="CY94" s="255"/>
      <c r="CZ94" s="255"/>
      <c r="DA94" s="255"/>
      <c r="DB94" s="255"/>
      <c r="DC94" s="255"/>
      <c r="DD94" s="255"/>
      <c r="DE94" s="255"/>
      <c r="DF94" s="255"/>
      <c r="DG94" s="255"/>
      <c r="DH94" s="255"/>
      <c r="DI94" s="255"/>
      <c r="DJ94" s="255"/>
      <c r="DK94" s="255"/>
      <c r="DL94" s="255"/>
      <c r="DM94" s="255"/>
      <c r="DN94" s="255"/>
      <c r="DO94" s="255"/>
      <c r="DP94" s="255"/>
      <c r="DQ94" s="255"/>
      <c r="DR94" s="255"/>
      <c r="DS94" s="255"/>
      <c r="DT94" s="255"/>
      <c r="DU94" s="255"/>
      <c r="DV94" s="255"/>
      <c r="DW94" s="255"/>
      <c r="DX94" s="255"/>
      <c r="DY94" s="255"/>
      <c r="DZ94" s="255"/>
      <c r="EA94" s="255"/>
      <c r="EB94" s="255"/>
      <c r="EC94" s="255"/>
      <c r="ED94" s="255"/>
      <c r="EE94" s="255"/>
      <c r="EF94" s="255"/>
      <c r="EG94" s="255"/>
      <c r="EH94" s="255"/>
      <c r="EI94" s="255"/>
      <c r="EJ94" s="255"/>
      <c r="EK94" s="255"/>
      <c r="EL94" s="255"/>
      <c r="EM94" s="255"/>
      <c r="EN94" s="255"/>
      <c r="EO94" s="255"/>
      <c r="EP94" s="255"/>
      <c r="EQ94" s="255"/>
      <c r="ER94" s="255"/>
      <c r="ES94" s="255"/>
      <c r="ET94" s="255"/>
      <c r="EU94" s="255"/>
      <c r="EV94" s="255"/>
      <c r="EW94" s="255"/>
      <c r="EX94" s="255"/>
      <c r="EY94" s="255"/>
      <c r="EZ94" s="255"/>
      <c r="FA94" s="255"/>
      <c r="FB94" s="255"/>
      <c r="FC94" s="255"/>
      <c r="FD94" s="255"/>
      <c r="FE94" s="255"/>
      <c r="FF94" s="255"/>
      <c r="FG94" s="255"/>
      <c r="FH94" s="255"/>
      <c r="FI94" s="255"/>
      <c r="FJ94" s="255"/>
      <c r="FK94" s="255"/>
      <c r="FL94" s="255"/>
      <c r="FM94" s="255"/>
      <c r="FN94" s="255"/>
      <c r="FO94" s="255"/>
      <c r="FP94" s="255"/>
      <c r="FQ94" s="255"/>
      <c r="FR94" s="255"/>
      <c r="FS94" s="255"/>
      <c r="FT94" s="255"/>
      <c r="FU94" s="255"/>
      <c r="FV94" s="255"/>
      <c r="FW94" s="255"/>
      <c r="FX94" s="255"/>
      <c r="FY94" s="255"/>
      <c r="FZ94" s="255"/>
      <c r="GA94" s="255"/>
      <c r="GB94" s="255"/>
      <c r="GC94" s="255"/>
      <c r="GD94" s="255"/>
      <c r="GE94" s="255"/>
      <c r="GF94" s="255"/>
      <c r="GG94" s="255"/>
      <c r="GH94" s="255"/>
      <c r="GI94" s="255"/>
      <c r="GJ94" s="255"/>
      <c r="GK94" s="255"/>
      <c r="GL94" s="255"/>
      <c r="GM94" s="255"/>
      <c r="GN94" s="255"/>
      <c r="GO94" s="255"/>
      <c r="GP94" s="255"/>
      <c r="GQ94" s="255"/>
      <c r="GR94" s="255"/>
      <c r="GS94" s="255"/>
      <c r="GT94" s="255"/>
      <c r="GU94" s="255"/>
      <c r="GV94" s="255"/>
      <c r="GW94" s="255"/>
      <c r="GX94" s="255"/>
      <c r="GY94" s="255"/>
      <c r="GZ94" s="255"/>
      <c r="HA94" s="255"/>
      <c r="HB94" s="255"/>
      <c r="HC94" s="255"/>
      <c r="HD94" s="255"/>
      <c r="HE94" s="255"/>
      <c r="HF94" s="255"/>
      <c r="HG94" s="255"/>
      <c r="HH94" s="255"/>
      <c r="HI94" s="255"/>
      <c r="HJ94" s="255"/>
      <c r="HK94" s="255"/>
      <c r="HL94" s="255"/>
      <c r="HM94" s="255"/>
      <c r="HN94" s="255"/>
      <c r="HO94" s="255"/>
      <c r="HP94" s="255"/>
      <c r="HQ94" s="255"/>
      <c r="HR94" s="255"/>
      <c r="HS94" s="255"/>
      <c r="HT94" s="255"/>
      <c r="HU94" s="255"/>
      <c r="HV94" s="255"/>
      <c r="HW94" s="255"/>
      <c r="HX94" s="255"/>
      <c r="HY94" s="255"/>
      <c r="HZ94" s="255"/>
      <c r="IA94" s="255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</row>
    <row r="95" s="253" customFormat="1" ht="18.95" customHeight="1" spans="1:255">
      <c r="A95" s="255"/>
      <c r="B95" s="256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5"/>
      <c r="DV95" s="255"/>
      <c r="DW95" s="255"/>
      <c r="DX95" s="255"/>
      <c r="DY95" s="255"/>
      <c r="DZ95" s="255"/>
      <c r="EA95" s="255"/>
      <c r="EB95" s="255"/>
      <c r="EC95" s="255"/>
      <c r="ED95" s="255"/>
      <c r="EE95" s="255"/>
      <c r="EF95" s="255"/>
      <c r="EG95" s="255"/>
      <c r="EH95" s="255"/>
      <c r="EI95" s="255"/>
      <c r="EJ95" s="255"/>
      <c r="EK95" s="255"/>
      <c r="EL95" s="255"/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5"/>
      <c r="EY95" s="255"/>
      <c r="EZ95" s="255"/>
      <c r="FA95" s="255"/>
      <c r="FB95" s="255"/>
      <c r="FC95" s="255"/>
      <c r="FD95" s="255"/>
      <c r="FE95" s="255"/>
      <c r="FF95" s="255"/>
      <c r="FG95" s="255"/>
      <c r="FH95" s="255"/>
      <c r="FI95" s="255"/>
      <c r="FJ95" s="255"/>
      <c r="FK95" s="255"/>
      <c r="FL95" s="255"/>
      <c r="FM95" s="255"/>
      <c r="FN95" s="255"/>
      <c r="FO95" s="255"/>
      <c r="FP95" s="255"/>
      <c r="FQ95" s="255"/>
      <c r="FR95" s="255"/>
      <c r="FS95" s="255"/>
      <c r="FT95" s="255"/>
      <c r="FU95" s="255"/>
      <c r="FV95" s="255"/>
      <c r="FW95" s="255"/>
      <c r="FX95" s="255"/>
      <c r="FY95" s="255"/>
      <c r="FZ95" s="255"/>
      <c r="GA95" s="255"/>
      <c r="GB95" s="255"/>
      <c r="GC95" s="255"/>
      <c r="GD95" s="255"/>
      <c r="GE95" s="255"/>
      <c r="GF95" s="255"/>
      <c r="GG95" s="255"/>
      <c r="GH95" s="255"/>
      <c r="GI95" s="255"/>
      <c r="GJ95" s="255"/>
      <c r="GK95" s="255"/>
      <c r="GL95" s="255"/>
      <c r="GM95" s="255"/>
      <c r="GN95" s="255"/>
      <c r="GO95" s="255"/>
      <c r="GP95" s="255"/>
      <c r="GQ95" s="255"/>
      <c r="GR95" s="255"/>
      <c r="GS95" s="255"/>
      <c r="GT95" s="255"/>
      <c r="GU95" s="255"/>
      <c r="GV95" s="255"/>
      <c r="GW95" s="255"/>
      <c r="GX95" s="255"/>
      <c r="GY95" s="255"/>
      <c r="GZ95" s="255"/>
      <c r="HA95" s="255"/>
      <c r="HB95" s="255"/>
      <c r="HC95" s="255"/>
      <c r="HD95" s="255"/>
      <c r="HE95" s="255"/>
      <c r="HF95" s="255"/>
      <c r="HG95" s="255"/>
      <c r="HH95" s="255"/>
      <c r="HI95" s="255"/>
      <c r="HJ95" s="255"/>
      <c r="HK95" s="255"/>
      <c r="HL95" s="255"/>
      <c r="HM95" s="255"/>
      <c r="HN95" s="255"/>
      <c r="HO95" s="255"/>
      <c r="HP95" s="255"/>
      <c r="HQ95" s="255"/>
      <c r="HR95" s="255"/>
      <c r="HS95" s="255"/>
      <c r="HT95" s="255"/>
      <c r="HU95" s="255"/>
      <c r="HV95" s="255"/>
      <c r="HW95" s="255"/>
      <c r="HX95" s="255"/>
      <c r="HY95" s="255"/>
      <c r="HZ95" s="255"/>
      <c r="IA95" s="255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</row>
    <row r="96" s="253" customFormat="1" ht="18.95" customHeight="1" spans="1:255">
      <c r="A96" s="255"/>
      <c r="B96" s="256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  <c r="DL96" s="255"/>
      <c r="DM96" s="255"/>
      <c r="DN96" s="255"/>
      <c r="DO96" s="255"/>
      <c r="DP96" s="255"/>
      <c r="DQ96" s="255"/>
      <c r="DR96" s="255"/>
      <c r="DS96" s="255"/>
      <c r="DT96" s="255"/>
      <c r="DU96" s="255"/>
      <c r="DV96" s="255"/>
      <c r="DW96" s="255"/>
      <c r="DX96" s="255"/>
      <c r="DY96" s="255"/>
      <c r="DZ96" s="255"/>
      <c r="EA96" s="255"/>
      <c r="EB96" s="255"/>
      <c r="EC96" s="255"/>
      <c r="ED96" s="255"/>
      <c r="EE96" s="255"/>
      <c r="EF96" s="255"/>
      <c r="EG96" s="255"/>
      <c r="EH96" s="255"/>
      <c r="EI96" s="255"/>
      <c r="EJ96" s="255"/>
      <c r="EK96" s="255"/>
      <c r="EL96" s="255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5"/>
      <c r="EY96" s="255"/>
      <c r="EZ96" s="255"/>
      <c r="FA96" s="255"/>
      <c r="FB96" s="255"/>
      <c r="FC96" s="255"/>
      <c r="FD96" s="255"/>
      <c r="FE96" s="255"/>
      <c r="FF96" s="255"/>
      <c r="FG96" s="255"/>
      <c r="FH96" s="255"/>
      <c r="FI96" s="255"/>
      <c r="FJ96" s="255"/>
      <c r="FK96" s="255"/>
      <c r="FL96" s="255"/>
      <c r="FM96" s="255"/>
      <c r="FN96" s="255"/>
      <c r="FO96" s="255"/>
      <c r="FP96" s="255"/>
      <c r="FQ96" s="255"/>
      <c r="FR96" s="255"/>
      <c r="FS96" s="255"/>
      <c r="FT96" s="255"/>
      <c r="FU96" s="255"/>
      <c r="FV96" s="255"/>
      <c r="FW96" s="255"/>
      <c r="FX96" s="255"/>
      <c r="FY96" s="255"/>
      <c r="FZ96" s="255"/>
      <c r="GA96" s="255"/>
      <c r="GB96" s="255"/>
      <c r="GC96" s="255"/>
      <c r="GD96" s="255"/>
      <c r="GE96" s="255"/>
      <c r="GF96" s="255"/>
      <c r="GG96" s="255"/>
      <c r="GH96" s="255"/>
      <c r="GI96" s="255"/>
      <c r="GJ96" s="255"/>
      <c r="GK96" s="255"/>
      <c r="GL96" s="255"/>
      <c r="GM96" s="255"/>
      <c r="GN96" s="255"/>
      <c r="GO96" s="255"/>
      <c r="GP96" s="255"/>
      <c r="GQ96" s="255"/>
      <c r="GR96" s="255"/>
      <c r="GS96" s="255"/>
      <c r="GT96" s="255"/>
      <c r="GU96" s="255"/>
      <c r="GV96" s="255"/>
      <c r="GW96" s="255"/>
      <c r="GX96" s="255"/>
      <c r="GY96" s="255"/>
      <c r="GZ96" s="255"/>
      <c r="HA96" s="255"/>
      <c r="HB96" s="255"/>
      <c r="HC96" s="255"/>
      <c r="HD96" s="255"/>
      <c r="HE96" s="255"/>
      <c r="HF96" s="255"/>
      <c r="HG96" s="255"/>
      <c r="HH96" s="255"/>
      <c r="HI96" s="255"/>
      <c r="HJ96" s="255"/>
      <c r="HK96" s="255"/>
      <c r="HL96" s="255"/>
      <c r="HM96" s="255"/>
      <c r="HN96" s="255"/>
      <c r="HO96" s="255"/>
      <c r="HP96" s="255"/>
      <c r="HQ96" s="255"/>
      <c r="HR96" s="255"/>
      <c r="HS96" s="255"/>
      <c r="HT96" s="255"/>
      <c r="HU96" s="255"/>
      <c r="HV96" s="255"/>
      <c r="HW96" s="255"/>
      <c r="HX96" s="255"/>
      <c r="HY96" s="255"/>
      <c r="HZ96" s="255"/>
      <c r="IA96" s="255"/>
      <c r="IB96" s="255"/>
      <c r="IC96" s="255"/>
      <c r="ID96" s="255"/>
      <c r="IE96" s="255"/>
      <c r="IF96" s="255"/>
      <c r="IG96" s="255"/>
      <c r="IH96" s="255"/>
      <c r="II96" s="255"/>
      <c r="IJ96" s="255"/>
      <c r="IK96" s="255"/>
      <c r="IL96" s="255"/>
      <c r="IM96" s="255"/>
      <c r="IN96" s="255"/>
      <c r="IO96" s="255"/>
      <c r="IP96" s="255"/>
      <c r="IQ96" s="255"/>
      <c r="IR96" s="255"/>
      <c r="IS96" s="255"/>
      <c r="IT96" s="255"/>
      <c r="IU96" s="255"/>
    </row>
    <row r="97" s="253" customFormat="1" ht="18.95" customHeight="1" spans="1:255">
      <c r="A97" s="255"/>
      <c r="B97" s="256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  <c r="DL97" s="255"/>
      <c r="DM97" s="255"/>
      <c r="DN97" s="255"/>
      <c r="DO97" s="255"/>
      <c r="DP97" s="255"/>
      <c r="DQ97" s="255"/>
      <c r="DR97" s="255"/>
      <c r="DS97" s="255"/>
      <c r="DT97" s="255"/>
      <c r="DU97" s="255"/>
      <c r="DV97" s="255"/>
      <c r="DW97" s="255"/>
      <c r="DX97" s="255"/>
      <c r="DY97" s="255"/>
      <c r="DZ97" s="255"/>
      <c r="EA97" s="255"/>
      <c r="EB97" s="255"/>
      <c r="EC97" s="255"/>
      <c r="ED97" s="255"/>
      <c r="EE97" s="255"/>
      <c r="EF97" s="255"/>
      <c r="EG97" s="255"/>
      <c r="EH97" s="255"/>
      <c r="EI97" s="255"/>
      <c r="EJ97" s="255"/>
      <c r="EK97" s="255"/>
      <c r="EL97" s="255"/>
      <c r="EM97" s="255"/>
      <c r="EN97" s="255"/>
      <c r="EO97" s="255"/>
      <c r="EP97" s="255"/>
      <c r="EQ97" s="255"/>
      <c r="ER97" s="255"/>
      <c r="ES97" s="255"/>
      <c r="ET97" s="255"/>
      <c r="EU97" s="255"/>
      <c r="EV97" s="255"/>
      <c r="EW97" s="255"/>
      <c r="EX97" s="255"/>
      <c r="EY97" s="255"/>
      <c r="EZ97" s="255"/>
      <c r="FA97" s="255"/>
      <c r="FB97" s="255"/>
      <c r="FC97" s="255"/>
      <c r="FD97" s="255"/>
      <c r="FE97" s="255"/>
      <c r="FF97" s="255"/>
      <c r="FG97" s="255"/>
      <c r="FH97" s="255"/>
      <c r="FI97" s="255"/>
      <c r="FJ97" s="255"/>
      <c r="FK97" s="255"/>
      <c r="FL97" s="255"/>
      <c r="FM97" s="255"/>
      <c r="FN97" s="255"/>
      <c r="FO97" s="255"/>
      <c r="FP97" s="255"/>
      <c r="FQ97" s="255"/>
      <c r="FR97" s="255"/>
      <c r="FS97" s="255"/>
      <c r="FT97" s="255"/>
      <c r="FU97" s="255"/>
      <c r="FV97" s="255"/>
      <c r="FW97" s="255"/>
      <c r="FX97" s="255"/>
      <c r="FY97" s="255"/>
      <c r="FZ97" s="255"/>
      <c r="GA97" s="255"/>
      <c r="GB97" s="255"/>
      <c r="GC97" s="255"/>
      <c r="GD97" s="255"/>
      <c r="GE97" s="255"/>
      <c r="GF97" s="255"/>
      <c r="GG97" s="255"/>
      <c r="GH97" s="255"/>
      <c r="GI97" s="255"/>
      <c r="GJ97" s="255"/>
      <c r="GK97" s="255"/>
      <c r="GL97" s="255"/>
      <c r="GM97" s="255"/>
      <c r="GN97" s="255"/>
      <c r="GO97" s="255"/>
      <c r="GP97" s="255"/>
      <c r="GQ97" s="255"/>
      <c r="GR97" s="255"/>
      <c r="GS97" s="255"/>
      <c r="GT97" s="255"/>
      <c r="GU97" s="255"/>
      <c r="GV97" s="255"/>
      <c r="GW97" s="255"/>
      <c r="GX97" s="255"/>
      <c r="GY97" s="255"/>
      <c r="GZ97" s="255"/>
      <c r="HA97" s="255"/>
      <c r="HB97" s="255"/>
      <c r="HC97" s="255"/>
      <c r="HD97" s="255"/>
      <c r="HE97" s="255"/>
      <c r="HF97" s="255"/>
      <c r="HG97" s="255"/>
      <c r="HH97" s="255"/>
      <c r="HI97" s="255"/>
      <c r="HJ97" s="255"/>
      <c r="HK97" s="255"/>
      <c r="HL97" s="255"/>
      <c r="HM97" s="255"/>
      <c r="HN97" s="255"/>
      <c r="HO97" s="255"/>
      <c r="HP97" s="255"/>
      <c r="HQ97" s="255"/>
      <c r="HR97" s="255"/>
      <c r="HS97" s="255"/>
      <c r="HT97" s="255"/>
      <c r="HU97" s="255"/>
      <c r="HV97" s="255"/>
      <c r="HW97" s="255"/>
      <c r="HX97" s="255"/>
      <c r="HY97" s="255"/>
      <c r="HZ97" s="255"/>
      <c r="IA97" s="255"/>
      <c r="IB97" s="255"/>
      <c r="IC97" s="255"/>
      <c r="ID97" s="255"/>
      <c r="IE97" s="255"/>
      <c r="IF97" s="255"/>
      <c r="IG97" s="255"/>
      <c r="IH97" s="255"/>
      <c r="II97" s="255"/>
      <c r="IJ97" s="255"/>
      <c r="IK97" s="255"/>
      <c r="IL97" s="255"/>
      <c r="IM97" s="255"/>
      <c r="IN97" s="255"/>
      <c r="IO97" s="255"/>
      <c r="IP97" s="255"/>
      <c r="IQ97" s="255"/>
      <c r="IR97" s="255"/>
      <c r="IS97" s="255"/>
      <c r="IT97" s="255"/>
      <c r="IU97" s="255"/>
    </row>
    <row r="98" s="253" customFormat="1" ht="18.95" customHeight="1" spans="1:255">
      <c r="A98" s="255"/>
      <c r="B98" s="256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  <c r="DL98" s="255"/>
      <c r="DM98" s="255"/>
      <c r="DN98" s="255"/>
      <c r="DO98" s="255"/>
      <c r="DP98" s="255"/>
      <c r="DQ98" s="255"/>
      <c r="DR98" s="255"/>
      <c r="DS98" s="255"/>
      <c r="DT98" s="255"/>
      <c r="DU98" s="255"/>
      <c r="DV98" s="255"/>
      <c r="DW98" s="255"/>
      <c r="DX98" s="255"/>
      <c r="DY98" s="255"/>
      <c r="DZ98" s="255"/>
      <c r="EA98" s="255"/>
      <c r="EB98" s="255"/>
      <c r="EC98" s="255"/>
      <c r="ED98" s="255"/>
      <c r="EE98" s="255"/>
      <c r="EF98" s="255"/>
      <c r="EG98" s="255"/>
      <c r="EH98" s="255"/>
      <c r="EI98" s="255"/>
      <c r="EJ98" s="255"/>
      <c r="EK98" s="255"/>
      <c r="EL98" s="255"/>
      <c r="EM98" s="255"/>
      <c r="EN98" s="255"/>
      <c r="EO98" s="255"/>
      <c r="EP98" s="255"/>
      <c r="EQ98" s="255"/>
      <c r="ER98" s="255"/>
      <c r="ES98" s="255"/>
      <c r="ET98" s="255"/>
      <c r="EU98" s="255"/>
      <c r="EV98" s="255"/>
      <c r="EW98" s="255"/>
      <c r="EX98" s="255"/>
      <c r="EY98" s="255"/>
      <c r="EZ98" s="255"/>
      <c r="FA98" s="255"/>
      <c r="FB98" s="255"/>
      <c r="FC98" s="255"/>
      <c r="FD98" s="255"/>
      <c r="FE98" s="255"/>
      <c r="FF98" s="255"/>
      <c r="FG98" s="255"/>
      <c r="FH98" s="255"/>
      <c r="FI98" s="255"/>
      <c r="FJ98" s="255"/>
      <c r="FK98" s="255"/>
      <c r="FL98" s="255"/>
      <c r="FM98" s="255"/>
      <c r="FN98" s="255"/>
      <c r="FO98" s="255"/>
      <c r="FP98" s="255"/>
      <c r="FQ98" s="255"/>
      <c r="FR98" s="255"/>
      <c r="FS98" s="255"/>
      <c r="FT98" s="255"/>
      <c r="FU98" s="255"/>
      <c r="FV98" s="255"/>
      <c r="FW98" s="255"/>
      <c r="FX98" s="255"/>
      <c r="FY98" s="255"/>
      <c r="FZ98" s="255"/>
      <c r="GA98" s="255"/>
      <c r="GB98" s="255"/>
      <c r="GC98" s="255"/>
      <c r="GD98" s="255"/>
      <c r="GE98" s="255"/>
      <c r="GF98" s="255"/>
      <c r="GG98" s="255"/>
      <c r="GH98" s="255"/>
      <c r="GI98" s="255"/>
      <c r="GJ98" s="255"/>
      <c r="GK98" s="255"/>
      <c r="GL98" s="255"/>
      <c r="GM98" s="255"/>
      <c r="GN98" s="255"/>
      <c r="GO98" s="255"/>
      <c r="GP98" s="255"/>
      <c r="GQ98" s="255"/>
      <c r="GR98" s="255"/>
      <c r="GS98" s="255"/>
      <c r="GT98" s="255"/>
      <c r="GU98" s="255"/>
      <c r="GV98" s="255"/>
      <c r="GW98" s="255"/>
      <c r="GX98" s="255"/>
      <c r="GY98" s="255"/>
      <c r="GZ98" s="255"/>
      <c r="HA98" s="255"/>
      <c r="HB98" s="255"/>
      <c r="HC98" s="255"/>
      <c r="HD98" s="255"/>
      <c r="HE98" s="255"/>
      <c r="HF98" s="255"/>
      <c r="HG98" s="255"/>
      <c r="HH98" s="255"/>
      <c r="HI98" s="255"/>
      <c r="HJ98" s="255"/>
      <c r="HK98" s="255"/>
      <c r="HL98" s="255"/>
      <c r="HM98" s="255"/>
      <c r="HN98" s="255"/>
      <c r="HO98" s="255"/>
      <c r="HP98" s="255"/>
      <c r="HQ98" s="255"/>
      <c r="HR98" s="255"/>
      <c r="HS98" s="255"/>
      <c r="HT98" s="255"/>
      <c r="HU98" s="255"/>
      <c r="HV98" s="255"/>
      <c r="HW98" s="255"/>
      <c r="HX98" s="255"/>
      <c r="HY98" s="255"/>
      <c r="HZ98" s="255"/>
      <c r="IA98" s="255"/>
      <c r="IB98" s="255"/>
      <c r="IC98" s="255"/>
      <c r="ID98" s="255"/>
      <c r="IE98" s="255"/>
      <c r="IF98" s="255"/>
      <c r="IG98" s="255"/>
      <c r="IH98" s="255"/>
      <c r="II98" s="255"/>
      <c r="IJ98" s="255"/>
      <c r="IK98" s="255"/>
      <c r="IL98" s="255"/>
      <c r="IM98" s="255"/>
      <c r="IN98" s="255"/>
      <c r="IO98" s="255"/>
      <c r="IP98" s="255"/>
      <c r="IQ98" s="255"/>
      <c r="IR98" s="255"/>
      <c r="IS98" s="255"/>
      <c r="IT98" s="255"/>
      <c r="IU98" s="255"/>
    </row>
    <row r="99" s="253" customFormat="1" ht="18.95" customHeight="1" spans="1:255">
      <c r="A99" s="255"/>
      <c r="B99" s="256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  <c r="DT99" s="255"/>
      <c r="DU99" s="255"/>
      <c r="DV99" s="255"/>
      <c r="DW99" s="255"/>
      <c r="DX99" s="255"/>
      <c r="DY99" s="255"/>
      <c r="DZ99" s="255"/>
      <c r="EA99" s="255"/>
      <c r="EB99" s="255"/>
      <c r="EC99" s="255"/>
      <c r="ED99" s="255"/>
      <c r="EE99" s="255"/>
      <c r="EF99" s="255"/>
      <c r="EG99" s="255"/>
      <c r="EH99" s="255"/>
      <c r="EI99" s="255"/>
      <c r="EJ99" s="255"/>
      <c r="EK99" s="255"/>
      <c r="EL99" s="255"/>
      <c r="EM99" s="255"/>
      <c r="EN99" s="255"/>
      <c r="EO99" s="255"/>
      <c r="EP99" s="255"/>
      <c r="EQ99" s="255"/>
      <c r="ER99" s="255"/>
      <c r="ES99" s="255"/>
      <c r="ET99" s="255"/>
      <c r="EU99" s="255"/>
      <c r="EV99" s="255"/>
      <c r="EW99" s="255"/>
      <c r="EX99" s="255"/>
      <c r="EY99" s="255"/>
      <c r="EZ99" s="255"/>
      <c r="FA99" s="255"/>
      <c r="FB99" s="255"/>
      <c r="FC99" s="255"/>
      <c r="FD99" s="255"/>
      <c r="FE99" s="255"/>
      <c r="FF99" s="255"/>
      <c r="FG99" s="255"/>
      <c r="FH99" s="255"/>
      <c r="FI99" s="255"/>
      <c r="FJ99" s="255"/>
      <c r="FK99" s="255"/>
      <c r="FL99" s="255"/>
      <c r="FM99" s="255"/>
      <c r="FN99" s="255"/>
      <c r="FO99" s="255"/>
      <c r="FP99" s="255"/>
      <c r="FQ99" s="255"/>
      <c r="FR99" s="255"/>
      <c r="FS99" s="255"/>
      <c r="FT99" s="255"/>
      <c r="FU99" s="255"/>
      <c r="FV99" s="255"/>
      <c r="FW99" s="255"/>
      <c r="FX99" s="255"/>
      <c r="FY99" s="255"/>
      <c r="FZ99" s="255"/>
      <c r="GA99" s="255"/>
      <c r="GB99" s="255"/>
      <c r="GC99" s="255"/>
      <c r="GD99" s="255"/>
      <c r="GE99" s="255"/>
      <c r="GF99" s="255"/>
      <c r="GG99" s="255"/>
      <c r="GH99" s="255"/>
      <c r="GI99" s="255"/>
      <c r="GJ99" s="255"/>
      <c r="GK99" s="255"/>
      <c r="GL99" s="255"/>
      <c r="GM99" s="255"/>
      <c r="GN99" s="255"/>
      <c r="GO99" s="255"/>
      <c r="GP99" s="255"/>
      <c r="GQ99" s="255"/>
      <c r="GR99" s="255"/>
      <c r="GS99" s="255"/>
      <c r="GT99" s="255"/>
      <c r="GU99" s="255"/>
      <c r="GV99" s="255"/>
      <c r="GW99" s="255"/>
      <c r="GX99" s="255"/>
      <c r="GY99" s="255"/>
      <c r="GZ99" s="255"/>
      <c r="HA99" s="255"/>
      <c r="HB99" s="255"/>
      <c r="HC99" s="255"/>
      <c r="HD99" s="255"/>
      <c r="HE99" s="255"/>
      <c r="HF99" s="255"/>
      <c r="HG99" s="255"/>
      <c r="HH99" s="255"/>
      <c r="HI99" s="255"/>
      <c r="HJ99" s="255"/>
      <c r="HK99" s="255"/>
      <c r="HL99" s="255"/>
      <c r="HM99" s="255"/>
      <c r="HN99" s="255"/>
      <c r="HO99" s="255"/>
      <c r="HP99" s="255"/>
      <c r="HQ99" s="255"/>
      <c r="HR99" s="255"/>
      <c r="HS99" s="255"/>
      <c r="HT99" s="255"/>
      <c r="HU99" s="255"/>
      <c r="HV99" s="255"/>
      <c r="HW99" s="255"/>
      <c r="HX99" s="255"/>
      <c r="HY99" s="255"/>
      <c r="HZ99" s="255"/>
      <c r="IA99" s="255"/>
      <c r="IB99" s="255"/>
      <c r="IC99" s="255"/>
      <c r="ID99" s="255"/>
      <c r="IE99" s="255"/>
      <c r="IF99" s="255"/>
      <c r="IG99" s="255"/>
      <c r="IH99" s="255"/>
      <c r="II99" s="255"/>
      <c r="IJ99" s="255"/>
      <c r="IK99" s="255"/>
      <c r="IL99" s="255"/>
      <c r="IM99" s="255"/>
      <c r="IN99" s="255"/>
      <c r="IO99" s="255"/>
      <c r="IP99" s="255"/>
      <c r="IQ99" s="255"/>
      <c r="IR99" s="255"/>
      <c r="IS99" s="255"/>
      <c r="IT99" s="255"/>
      <c r="IU99" s="255"/>
    </row>
    <row r="100" s="253" customFormat="1" ht="18.95" customHeight="1" spans="1:255">
      <c r="A100" s="255"/>
      <c r="B100" s="256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255"/>
      <c r="EI100" s="255"/>
      <c r="EJ100" s="255"/>
      <c r="EK100" s="255"/>
      <c r="EL100" s="255"/>
      <c r="EM100" s="255"/>
      <c r="EN100" s="255"/>
      <c r="EO100" s="255"/>
      <c r="EP100" s="255"/>
      <c r="EQ100" s="255"/>
      <c r="ER100" s="255"/>
      <c r="ES100" s="255"/>
      <c r="ET100" s="255"/>
      <c r="EU100" s="255"/>
      <c r="EV100" s="255"/>
      <c r="EW100" s="255"/>
      <c r="EX100" s="255"/>
      <c r="EY100" s="255"/>
      <c r="EZ100" s="255"/>
      <c r="FA100" s="255"/>
      <c r="FB100" s="255"/>
      <c r="FC100" s="255"/>
      <c r="FD100" s="255"/>
      <c r="FE100" s="255"/>
      <c r="FF100" s="255"/>
      <c r="FG100" s="255"/>
      <c r="FH100" s="255"/>
      <c r="FI100" s="255"/>
      <c r="FJ100" s="255"/>
      <c r="FK100" s="255"/>
      <c r="FL100" s="255"/>
      <c r="FM100" s="255"/>
      <c r="FN100" s="255"/>
      <c r="FO100" s="255"/>
      <c r="FP100" s="255"/>
      <c r="FQ100" s="255"/>
      <c r="FR100" s="255"/>
      <c r="FS100" s="255"/>
      <c r="FT100" s="255"/>
      <c r="FU100" s="255"/>
      <c r="FV100" s="255"/>
      <c r="FW100" s="255"/>
      <c r="FX100" s="255"/>
      <c r="FY100" s="255"/>
      <c r="FZ100" s="255"/>
      <c r="GA100" s="255"/>
      <c r="GB100" s="255"/>
      <c r="GC100" s="255"/>
      <c r="GD100" s="255"/>
      <c r="GE100" s="255"/>
      <c r="GF100" s="255"/>
      <c r="GG100" s="255"/>
      <c r="GH100" s="255"/>
      <c r="GI100" s="255"/>
      <c r="GJ100" s="255"/>
      <c r="GK100" s="255"/>
      <c r="GL100" s="255"/>
      <c r="GM100" s="255"/>
      <c r="GN100" s="255"/>
      <c r="GO100" s="255"/>
      <c r="GP100" s="255"/>
      <c r="GQ100" s="255"/>
      <c r="GR100" s="255"/>
      <c r="GS100" s="255"/>
      <c r="GT100" s="255"/>
      <c r="GU100" s="255"/>
      <c r="GV100" s="255"/>
      <c r="GW100" s="255"/>
      <c r="GX100" s="255"/>
      <c r="GY100" s="255"/>
      <c r="GZ100" s="255"/>
      <c r="HA100" s="255"/>
      <c r="HB100" s="255"/>
      <c r="HC100" s="255"/>
      <c r="HD100" s="255"/>
      <c r="HE100" s="255"/>
      <c r="HF100" s="255"/>
      <c r="HG100" s="255"/>
      <c r="HH100" s="255"/>
      <c r="HI100" s="255"/>
      <c r="HJ100" s="255"/>
      <c r="HK100" s="255"/>
      <c r="HL100" s="255"/>
      <c r="HM100" s="255"/>
      <c r="HN100" s="255"/>
      <c r="HO100" s="255"/>
      <c r="HP100" s="255"/>
      <c r="HQ100" s="255"/>
      <c r="HR100" s="255"/>
      <c r="HS100" s="255"/>
      <c r="HT100" s="255"/>
      <c r="HU100" s="255"/>
      <c r="HV100" s="255"/>
      <c r="HW100" s="255"/>
      <c r="HX100" s="255"/>
      <c r="HY100" s="255"/>
      <c r="HZ100" s="255"/>
      <c r="IA100" s="255"/>
      <c r="IB100" s="255"/>
      <c r="IC100" s="255"/>
      <c r="ID100" s="255"/>
      <c r="IE100" s="255"/>
      <c r="IF100" s="255"/>
      <c r="IG100" s="255"/>
      <c r="IH100" s="255"/>
      <c r="II100" s="255"/>
      <c r="IJ100" s="255"/>
      <c r="IK100" s="255"/>
      <c r="IL100" s="255"/>
      <c r="IM100" s="255"/>
      <c r="IN100" s="255"/>
      <c r="IO100" s="255"/>
      <c r="IP100" s="255"/>
      <c r="IQ100" s="255"/>
      <c r="IR100" s="255"/>
      <c r="IS100" s="255"/>
      <c r="IT100" s="255"/>
      <c r="IU100" s="255"/>
    </row>
    <row r="101" s="253" customFormat="1" ht="18.95" customHeight="1" spans="1:255">
      <c r="A101" s="255"/>
      <c r="B101" s="256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5"/>
      <c r="DV101" s="255"/>
      <c r="DW101" s="255"/>
      <c r="DX101" s="255"/>
      <c r="DY101" s="255"/>
      <c r="DZ101" s="255"/>
      <c r="EA101" s="255"/>
      <c r="EB101" s="255"/>
      <c r="EC101" s="255"/>
      <c r="ED101" s="255"/>
      <c r="EE101" s="255"/>
      <c r="EF101" s="255"/>
      <c r="EG101" s="255"/>
      <c r="EH101" s="255"/>
      <c r="EI101" s="255"/>
      <c r="EJ101" s="255"/>
      <c r="EK101" s="255"/>
      <c r="EL101" s="255"/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255"/>
      <c r="EX101" s="255"/>
      <c r="EY101" s="255"/>
      <c r="EZ101" s="255"/>
      <c r="FA101" s="255"/>
      <c r="FB101" s="255"/>
      <c r="FC101" s="255"/>
      <c r="FD101" s="255"/>
      <c r="FE101" s="255"/>
      <c r="FF101" s="255"/>
      <c r="FG101" s="255"/>
      <c r="FH101" s="255"/>
      <c r="FI101" s="255"/>
      <c r="FJ101" s="255"/>
      <c r="FK101" s="255"/>
      <c r="FL101" s="255"/>
      <c r="FM101" s="255"/>
      <c r="FN101" s="255"/>
      <c r="FO101" s="255"/>
      <c r="FP101" s="255"/>
      <c r="FQ101" s="255"/>
      <c r="FR101" s="255"/>
      <c r="FS101" s="255"/>
      <c r="FT101" s="255"/>
      <c r="FU101" s="255"/>
      <c r="FV101" s="255"/>
      <c r="FW101" s="255"/>
      <c r="FX101" s="255"/>
      <c r="FY101" s="255"/>
      <c r="FZ101" s="255"/>
      <c r="GA101" s="255"/>
      <c r="GB101" s="255"/>
      <c r="GC101" s="255"/>
      <c r="GD101" s="255"/>
      <c r="GE101" s="255"/>
      <c r="GF101" s="255"/>
      <c r="GG101" s="255"/>
      <c r="GH101" s="255"/>
      <c r="GI101" s="255"/>
      <c r="GJ101" s="255"/>
      <c r="GK101" s="255"/>
      <c r="GL101" s="255"/>
      <c r="GM101" s="255"/>
      <c r="GN101" s="255"/>
      <c r="GO101" s="255"/>
      <c r="GP101" s="255"/>
      <c r="GQ101" s="255"/>
      <c r="GR101" s="255"/>
      <c r="GS101" s="255"/>
      <c r="GT101" s="255"/>
      <c r="GU101" s="255"/>
      <c r="GV101" s="255"/>
      <c r="GW101" s="255"/>
      <c r="GX101" s="255"/>
      <c r="GY101" s="255"/>
      <c r="GZ101" s="255"/>
      <c r="HA101" s="255"/>
      <c r="HB101" s="255"/>
      <c r="HC101" s="255"/>
      <c r="HD101" s="255"/>
      <c r="HE101" s="255"/>
      <c r="HF101" s="255"/>
      <c r="HG101" s="255"/>
      <c r="HH101" s="255"/>
      <c r="HI101" s="255"/>
      <c r="HJ101" s="255"/>
      <c r="HK101" s="255"/>
      <c r="HL101" s="255"/>
      <c r="HM101" s="255"/>
      <c r="HN101" s="255"/>
      <c r="HO101" s="255"/>
      <c r="HP101" s="255"/>
      <c r="HQ101" s="255"/>
      <c r="HR101" s="255"/>
      <c r="HS101" s="255"/>
      <c r="HT101" s="255"/>
      <c r="HU101" s="255"/>
      <c r="HV101" s="255"/>
      <c r="HW101" s="255"/>
      <c r="HX101" s="255"/>
      <c r="HY101" s="255"/>
      <c r="HZ101" s="255"/>
      <c r="IA101" s="255"/>
      <c r="IB101" s="255"/>
      <c r="IC101" s="255"/>
      <c r="ID101" s="255"/>
      <c r="IE101" s="255"/>
      <c r="IF101" s="255"/>
      <c r="IG101" s="255"/>
      <c r="IH101" s="255"/>
      <c r="II101" s="255"/>
      <c r="IJ101" s="255"/>
      <c r="IK101" s="255"/>
      <c r="IL101" s="255"/>
      <c r="IM101" s="255"/>
      <c r="IN101" s="255"/>
      <c r="IO101" s="255"/>
      <c r="IP101" s="255"/>
      <c r="IQ101" s="255"/>
      <c r="IR101" s="255"/>
      <c r="IS101" s="255"/>
      <c r="IT101" s="255"/>
      <c r="IU101" s="255"/>
    </row>
    <row r="102" s="253" customFormat="1" ht="18.95" customHeight="1" spans="1:255">
      <c r="A102" s="255"/>
      <c r="B102" s="256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5"/>
      <c r="DK102" s="255"/>
      <c r="DL102" s="255"/>
      <c r="DM102" s="255"/>
      <c r="DN102" s="255"/>
      <c r="DO102" s="255"/>
      <c r="DP102" s="255"/>
      <c r="DQ102" s="255"/>
      <c r="DR102" s="255"/>
      <c r="DS102" s="255"/>
      <c r="DT102" s="255"/>
      <c r="DU102" s="255"/>
      <c r="DV102" s="255"/>
      <c r="DW102" s="255"/>
      <c r="DX102" s="255"/>
      <c r="DY102" s="255"/>
      <c r="DZ102" s="255"/>
      <c r="EA102" s="255"/>
      <c r="EB102" s="255"/>
      <c r="EC102" s="255"/>
      <c r="ED102" s="255"/>
      <c r="EE102" s="255"/>
      <c r="EF102" s="255"/>
      <c r="EG102" s="255"/>
      <c r="EH102" s="255"/>
      <c r="EI102" s="255"/>
      <c r="EJ102" s="255"/>
      <c r="EK102" s="255"/>
      <c r="EL102" s="255"/>
      <c r="EM102" s="255"/>
      <c r="EN102" s="255"/>
      <c r="EO102" s="255"/>
      <c r="EP102" s="255"/>
      <c r="EQ102" s="255"/>
      <c r="ER102" s="255"/>
      <c r="ES102" s="255"/>
      <c r="ET102" s="255"/>
      <c r="EU102" s="255"/>
      <c r="EV102" s="255"/>
      <c r="EW102" s="255"/>
      <c r="EX102" s="255"/>
      <c r="EY102" s="255"/>
      <c r="EZ102" s="255"/>
      <c r="FA102" s="255"/>
      <c r="FB102" s="255"/>
      <c r="FC102" s="255"/>
      <c r="FD102" s="255"/>
      <c r="FE102" s="255"/>
      <c r="FF102" s="255"/>
      <c r="FG102" s="255"/>
      <c r="FH102" s="255"/>
      <c r="FI102" s="255"/>
      <c r="FJ102" s="255"/>
      <c r="FK102" s="255"/>
      <c r="FL102" s="255"/>
      <c r="FM102" s="255"/>
      <c r="FN102" s="255"/>
      <c r="FO102" s="255"/>
      <c r="FP102" s="255"/>
      <c r="FQ102" s="255"/>
      <c r="FR102" s="255"/>
      <c r="FS102" s="255"/>
      <c r="FT102" s="255"/>
      <c r="FU102" s="255"/>
      <c r="FV102" s="255"/>
      <c r="FW102" s="255"/>
      <c r="FX102" s="255"/>
      <c r="FY102" s="255"/>
      <c r="FZ102" s="255"/>
      <c r="GA102" s="255"/>
      <c r="GB102" s="255"/>
      <c r="GC102" s="255"/>
      <c r="GD102" s="255"/>
      <c r="GE102" s="255"/>
      <c r="GF102" s="255"/>
      <c r="GG102" s="255"/>
      <c r="GH102" s="255"/>
      <c r="GI102" s="255"/>
      <c r="GJ102" s="255"/>
      <c r="GK102" s="255"/>
      <c r="GL102" s="255"/>
      <c r="GM102" s="255"/>
      <c r="GN102" s="255"/>
      <c r="GO102" s="255"/>
      <c r="GP102" s="255"/>
      <c r="GQ102" s="255"/>
      <c r="GR102" s="255"/>
      <c r="GS102" s="255"/>
      <c r="GT102" s="255"/>
      <c r="GU102" s="255"/>
      <c r="GV102" s="255"/>
      <c r="GW102" s="255"/>
      <c r="GX102" s="255"/>
      <c r="GY102" s="255"/>
      <c r="GZ102" s="255"/>
      <c r="HA102" s="255"/>
      <c r="HB102" s="255"/>
      <c r="HC102" s="255"/>
      <c r="HD102" s="255"/>
      <c r="HE102" s="255"/>
      <c r="HF102" s="255"/>
      <c r="HG102" s="255"/>
      <c r="HH102" s="255"/>
      <c r="HI102" s="255"/>
      <c r="HJ102" s="255"/>
      <c r="HK102" s="255"/>
      <c r="HL102" s="255"/>
      <c r="HM102" s="255"/>
      <c r="HN102" s="255"/>
      <c r="HO102" s="255"/>
      <c r="HP102" s="255"/>
      <c r="HQ102" s="255"/>
      <c r="HR102" s="255"/>
      <c r="HS102" s="255"/>
      <c r="HT102" s="255"/>
      <c r="HU102" s="255"/>
      <c r="HV102" s="255"/>
      <c r="HW102" s="255"/>
      <c r="HX102" s="255"/>
      <c r="HY102" s="255"/>
      <c r="HZ102" s="255"/>
      <c r="IA102" s="255"/>
      <c r="IB102" s="255"/>
      <c r="IC102" s="255"/>
      <c r="ID102" s="255"/>
      <c r="IE102" s="255"/>
      <c r="IF102" s="255"/>
      <c r="IG102" s="255"/>
      <c r="IH102" s="255"/>
      <c r="II102" s="255"/>
      <c r="IJ102" s="255"/>
      <c r="IK102" s="255"/>
      <c r="IL102" s="255"/>
      <c r="IM102" s="255"/>
      <c r="IN102" s="255"/>
      <c r="IO102" s="255"/>
      <c r="IP102" s="255"/>
      <c r="IQ102" s="255"/>
      <c r="IR102" s="255"/>
      <c r="IS102" s="255"/>
      <c r="IT102" s="255"/>
      <c r="IU102" s="255"/>
    </row>
    <row r="103" s="253" customFormat="1" ht="18.95" customHeight="1" spans="1:255">
      <c r="A103" s="255"/>
      <c r="B103" s="256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  <c r="CG103" s="255"/>
      <c r="CH103" s="255"/>
      <c r="CI103" s="255"/>
      <c r="CJ103" s="255"/>
      <c r="CK103" s="255"/>
      <c r="CL103" s="255"/>
      <c r="CM103" s="255"/>
      <c r="CN103" s="255"/>
      <c r="CO103" s="255"/>
      <c r="CP103" s="255"/>
      <c r="CQ103" s="255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I103" s="255"/>
      <c r="DJ103" s="255"/>
      <c r="DK103" s="255"/>
      <c r="DL103" s="255"/>
      <c r="DM103" s="255"/>
      <c r="DN103" s="255"/>
      <c r="DO103" s="255"/>
      <c r="DP103" s="255"/>
      <c r="DQ103" s="255"/>
      <c r="DR103" s="255"/>
      <c r="DS103" s="255"/>
      <c r="DT103" s="255"/>
      <c r="DU103" s="255"/>
      <c r="DV103" s="255"/>
      <c r="DW103" s="255"/>
      <c r="DX103" s="255"/>
      <c r="DY103" s="255"/>
      <c r="DZ103" s="255"/>
      <c r="EA103" s="255"/>
      <c r="EB103" s="255"/>
      <c r="EC103" s="255"/>
      <c r="ED103" s="255"/>
      <c r="EE103" s="255"/>
      <c r="EF103" s="255"/>
      <c r="EG103" s="255"/>
      <c r="EH103" s="255"/>
      <c r="EI103" s="255"/>
      <c r="EJ103" s="255"/>
      <c r="EK103" s="255"/>
      <c r="EL103" s="255"/>
      <c r="EM103" s="255"/>
      <c r="EN103" s="255"/>
      <c r="EO103" s="255"/>
      <c r="EP103" s="255"/>
      <c r="EQ103" s="255"/>
      <c r="ER103" s="255"/>
      <c r="ES103" s="255"/>
      <c r="ET103" s="255"/>
      <c r="EU103" s="255"/>
      <c r="EV103" s="255"/>
      <c r="EW103" s="255"/>
      <c r="EX103" s="255"/>
      <c r="EY103" s="255"/>
      <c r="EZ103" s="255"/>
      <c r="FA103" s="255"/>
      <c r="FB103" s="255"/>
      <c r="FC103" s="255"/>
      <c r="FD103" s="255"/>
      <c r="FE103" s="255"/>
      <c r="FF103" s="255"/>
      <c r="FG103" s="255"/>
      <c r="FH103" s="255"/>
      <c r="FI103" s="255"/>
      <c r="FJ103" s="255"/>
      <c r="FK103" s="255"/>
      <c r="FL103" s="255"/>
      <c r="FM103" s="255"/>
      <c r="FN103" s="255"/>
      <c r="FO103" s="255"/>
      <c r="FP103" s="255"/>
      <c r="FQ103" s="255"/>
      <c r="FR103" s="255"/>
      <c r="FS103" s="255"/>
      <c r="FT103" s="255"/>
      <c r="FU103" s="255"/>
      <c r="FV103" s="255"/>
      <c r="FW103" s="255"/>
      <c r="FX103" s="255"/>
      <c r="FY103" s="255"/>
      <c r="FZ103" s="255"/>
      <c r="GA103" s="255"/>
      <c r="GB103" s="255"/>
      <c r="GC103" s="255"/>
      <c r="GD103" s="255"/>
      <c r="GE103" s="255"/>
      <c r="GF103" s="255"/>
      <c r="GG103" s="255"/>
      <c r="GH103" s="255"/>
      <c r="GI103" s="255"/>
      <c r="GJ103" s="255"/>
      <c r="GK103" s="255"/>
      <c r="GL103" s="255"/>
      <c r="GM103" s="255"/>
      <c r="GN103" s="255"/>
      <c r="GO103" s="255"/>
      <c r="GP103" s="255"/>
      <c r="GQ103" s="255"/>
      <c r="GR103" s="255"/>
      <c r="GS103" s="255"/>
      <c r="GT103" s="255"/>
      <c r="GU103" s="255"/>
      <c r="GV103" s="255"/>
      <c r="GW103" s="255"/>
      <c r="GX103" s="255"/>
      <c r="GY103" s="255"/>
      <c r="GZ103" s="255"/>
      <c r="HA103" s="255"/>
      <c r="HB103" s="255"/>
      <c r="HC103" s="255"/>
      <c r="HD103" s="255"/>
      <c r="HE103" s="255"/>
      <c r="HF103" s="255"/>
      <c r="HG103" s="255"/>
      <c r="HH103" s="255"/>
      <c r="HI103" s="255"/>
      <c r="HJ103" s="255"/>
      <c r="HK103" s="255"/>
      <c r="HL103" s="255"/>
      <c r="HM103" s="255"/>
      <c r="HN103" s="255"/>
      <c r="HO103" s="255"/>
      <c r="HP103" s="255"/>
      <c r="HQ103" s="255"/>
      <c r="HR103" s="255"/>
      <c r="HS103" s="255"/>
      <c r="HT103" s="255"/>
      <c r="HU103" s="255"/>
      <c r="HV103" s="255"/>
      <c r="HW103" s="255"/>
      <c r="HX103" s="255"/>
      <c r="HY103" s="255"/>
      <c r="HZ103" s="255"/>
      <c r="IA103" s="255"/>
      <c r="IB103" s="255"/>
      <c r="IC103" s="255"/>
      <c r="ID103" s="255"/>
      <c r="IE103" s="255"/>
      <c r="IF103" s="255"/>
      <c r="IG103" s="255"/>
      <c r="IH103" s="255"/>
      <c r="II103" s="255"/>
      <c r="IJ103" s="255"/>
      <c r="IK103" s="255"/>
      <c r="IL103" s="255"/>
      <c r="IM103" s="255"/>
      <c r="IN103" s="255"/>
      <c r="IO103" s="255"/>
      <c r="IP103" s="255"/>
      <c r="IQ103" s="255"/>
      <c r="IR103" s="255"/>
      <c r="IS103" s="255"/>
      <c r="IT103" s="255"/>
      <c r="IU103" s="255"/>
    </row>
    <row r="104" s="253" customFormat="1" ht="18.95" customHeight="1" spans="1:255">
      <c r="A104" s="255"/>
      <c r="B104" s="256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  <c r="CG104" s="255"/>
      <c r="CH104" s="255"/>
      <c r="CI104" s="255"/>
      <c r="CJ104" s="255"/>
      <c r="CK104" s="255"/>
      <c r="CL104" s="255"/>
      <c r="CM104" s="255"/>
      <c r="CN104" s="255"/>
      <c r="CO104" s="255"/>
      <c r="CP104" s="255"/>
      <c r="CQ104" s="255"/>
      <c r="CR104" s="255"/>
      <c r="CS104" s="255"/>
      <c r="CT104" s="255"/>
      <c r="CU104" s="255"/>
      <c r="CV104" s="255"/>
      <c r="CW104" s="255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  <c r="DL104" s="255"/>
      <c r="DM104" s="255"/>
      <c r="DN104" s="255"/>
      <c r="DO104" s="255"/>
      <c r="DP104" s="255"/>
      <c r="DQ104" s="255"/>
      <c r="DR104" s="255"/>
      <c r="DS104" s="255"/>
      <c r="DT104" s="255"/>
      <c r="DU104" s="255"/>
      <c r="DV104" s="255"/>
      <c r="DW104" s="255"/>
      <c r="DX104" s="255"/>
      <c r="DY104" s="255"/>
      <c r="DZ104" s="255"/>
      <c r="EA104" s="255"/>
      <c r="EB104" s="255"/>
      <c r="EC104" s="255"/>
      <c r="ED104" s="255"/>
      <c r="EE104" s="255"/>
      <c r="EF104" s="255"/>
      <c r="EG104" s="255"/>
      <c r="EH104" s="255"/>
      <c r="EI104" s="255"/>
      <c r="EJ104" s="255"/>
      <c r="EK104" s="255"/>
      <c r="EL104" s="255"/>
      <c r="EM104" s="255"/>
      <c r="EN104" s="255"/>
      <c r="EO104" s="255"/>
      <c r="EP104" s="255"/>
      <c r="EQ104" s="255"/>
      <c r="ER104" s="255"/>
      <c r="ES104" s="255"/>
      <c r="ET104" s="255"/>
      <c r="EU104" s="255"/>
      <c r="EV104" s="255"/>
      <c r="EW104" s="255"/>
      <c r="EX104" s="255"/>
      <c r="EY104" s="255"/>
      <c r="EZ104" s="255"/>
      <c r="FA104" s="255"/>
      <c r="FB104" s="255"/>
      <c r="FC104" s="255"/>
      <c r="FD104" s="255"/>
      <c r="FE104" s="255"/>
      <c r="FF104" s="255"/>
      <c r="FG104" s="255"/>
      <c r="FH104" s="255"/>
      <c r="FI104" s="255"/>
      <c r="FJ104" s="255"/>
      <c r="FK104" s="255"/>
      <c r="FL104" s="255"/>
      <c r="FM104" s="255"/>
      <c r="FN104" s="255"/>
      <c r="FO104" s="255"/>
      <c r="FP104" s="255"/>
      <c r="FQ104" s="255"/>
      <c r="FR104" s="255"/>
      <c r="FS104" s="255"/>
      <c r="FT104" s="255"/>
      <c r="FU104" s="255"/>
      <c r="FV104" s="255"/>
      <c r="FW104" s="255"/>
      <c r="FX104" s="255"/>
      <c r="FY104" s="255"/>
      <c r="FZ104" s="255"/>
      <c r="GA104" s="255"/>
      <c r="GB104" s="255"/>
      <c r="GC104" s="255"/>
      <c r="GD104" s="255"/>
      <c r="GE104" s="255"/>
      <c r="GF104" s="255"/>
      <c r="GG104" s="255"/>
      <c r="GH104" s="255"/>
      <c r="GI104" s="255"/>
      <c r="GJ104" s="255"/>
      <c r="GK104" s="255"/>
      <c r="GL104" s="255"/>
      <c r="GM104" s="255"/>
      <c r="GN104" s="255"/>
      <c r="GO104" s="255"/>
      <c r="GP104" s="255"/>
      <c r="GQ104" s="255"/>
      <c r="GR104" s="255"/>
      <c r="GS104" s="255"/>
      <c r="GT104" s="255"/>
      <c r="GU104" s="255"/>
      <c r="GV104" s="255"/>
      <c r="GW104" s="255"/>
      <c r="GX104" s="255"/>
      <c r="GY104" s="255"/>
      <c r="GZ104" s="255"/>
      <c r="HA104" s="255"/>
      <c r="HB104" s="255"/>
      <c r="HC104" s="255"/>
      <c r="HD104" s="255"/>
      <c r="HE104" s="255"/>
      <c r="HF104" s="255"/>
      <c r="HG104" s="255"/>
      <c r="HH104" s="255"/>
      <c r="HI104" s="255"/>
      <c r="HJ104" s="255"/>
      <c r="HK104" s="255"/>
      <c r="HL104" s="255"/>
      <c r="HM104" s="255"/>
      <c r="HN104" s="255"/>
      <c r="HO104" s="255"/>
      <c r="HP104" s="255"/>
      <c r="HQ104" s="255"/>
      <c r="HR104" s="255"/>
      <c r="HS104" s="255"/>
      <c r="HT104" s="255"/>
      <c r="HU104" s="255"/>
      <c r="HV104" s="255"/>
      <c r="HW104" s="255"/>
      <c r="HX104" s="255"/>
      <c r="HY104" s="255"/>
      <c r="HZ104" s="255"/>
      <c r="IA104" s="255"/>
      <c r="IB104" s="255"/>
      <c r="IC104" s="255"/>
      <c r="ID104" s="255"/>
      <c r="IE104" s="255"/>
      <c r="IF104" s="255"/>
      <c r="IG104" s="255"/>
      <c r="IH104" s="255"/>
      <c r="II104" s="255"/>
      <c r="IJ104" s="255"/>
      <c r="IK104" s="255"/>
      <c r="IL104" s="255"/>
      <c r="IM104" s="255"/>
      <c r="IN104" s="255"/>
      <c r="IO104" s="255"/>
      <c r="IP104" s="255"/>
      <c r="IQ104" s="255"/>
      <c r="IR104" s="255"/>
      <c r="IS104" s="255"/>
      <c r="IT104" s="255"/>
      <c r="IU104" s="255"/>
    </row>
    <row r="105" s="253" customFormat="1" ht="18.95" customHeight="1" spans="1:255">
      <c r="A105" s="255"/>
      <c r="B105" s="256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255"/>
      <c r="CN105" s="255"/>
      <c r="CO105" s="255"/>
      <c r="CP105" s="255"/>
      <c r="CQ105" s="255"/>
      <c r="CR105" s="255"/>
      <c r="CS105" s="255"/>
      <c r="CT105" s="255"/>
      <c r="CU105" s="255"/>
      <c r="CV105" s="255"/>
      <c r="CW105" s="255"/>
      <c r="CX105" s="255"/>
      <c r="CY105" s="255"/>
      <c r="CZ105" s="255"/>
      <c r="DA105" s="255"/>
      <c r="DB105" s="255"/>
      <c r="DC105" s="255"/>
      <c r="DD105" s="255"/>
      <c r="DE105" s="255"/>
      <c r="DF105" s="255"/>
      <c r="DG105" s="255"/>
      <c r="DH105" s="255"/>
      <c r="DI105" s="255"/>
      <c r="DJ105" s="255"/>
      <c r="DK105" s="255"/>
      <c r="DL105" s="255"/>
      <c r="DM105" s="255"/>
      <c r="DN105" s="255"/>
      <c r="DO105" s="255"/>
      <c r="DP105" s="255"/>
      <c r="DQ105" s="255"/>
      <c r="DR105" s="255"/>
      <c r="DS105" s="255"/>
      <c r="DT105" s="255"/>
      <c r="DU105" s="255"/>
      <c r="DV105" s="255"/>
      <c r="DW105" s="255"/>
      <c r="DX105" s="255"/>
      <c r="DY105" s="255"/>
      <c r="DZ105" s="255"/>
      <c r="EA105" s="255"/>
      <c r="EB105" s="255"/>
      <c r="EC105" s="255"/>
      <c r="ED105" s="255"/>
      <c r="EE105" s="255"/>
      <c r="EF105" s="255"/>
      <c r="EG105" s="255"/>
      <c r="EH105" s="255"/>
      <c r="EI105" s="255"/>
      <c r="EJ105" s="255"/>
      <c r="EK105" s="255"/>
      <c r="EL105" s="255"/>
      <c r="EM105" s="255"/>
      <c r="EN105" s="255"/>
      <c r="EO105" s="255"/>
      <c r="EP105" s="255"/>
      <c r="EQ105" s="255"/>
      <c r="ER105" s="255"/>
      <c r="ES105" s="255"/>
      <c r="ET105" s="255"/>
      <c r="EU105" s="255"/>
      <c r="EV105" s="255"/>
      <c r="EW105" s="255"/>
      <c r="EX105" s="255"/>
      <c r="EY105" s="255"/>
      <c r="EZ105" s="255"/>
      <c r="FA105" s="255"/>
      <c r="FB105" s="255"/>
      <c r="FC105" s="255"/>
      <c r="FD105" s="255"/>
      <c r="FE105" s="255"/>
      <c r="FF105" s="255"/>
      <c r="FG105" s="255"/>
      <c r="FH105" s="255"/>
      <c r="FI105" s="255"/>
      <c r="FJ105" s="255"/>
      <c r="FK105" s="255"/>
      <c r="FL105" s="255"/>
      <c r="FM105" s="255"/>
      <c r="FN105" s="255"/>
      <c r="FO105" s="255"/>
      <c r="FP105" s="255"/>
      <c r="FQ105" s="255"/>
      <c r="FR105" s="255"/>
      <c r="FS105" s="255"/>
      <c r="FT105" s="255"/>
      <c r="FU105" s="255"/>
      <c r="FV105" s="255"/>
      <c r="FW105" s="255"/>
      <c r="FX105" s="255"/>
      <c r="FY105" s="255"/>
      <c r="FZ105" s="255"/>
      <c r="GA105" s="255"/>
      <c r="GB105" s="255"/>
      <c r="GC105" s="255"/>
      <c r="GD105" s="255"/>
      <c r="GE105" s="255"/>
      <c r="GF105" s="255"/>
      <c r="GG105" s="255"/>
      <c r="GH105" s="255"/>
      <c r="GI105" s="255"/>
      <c r="GJ105" s="255"/>
      <c r="GK105" s="255"/>
      <c r="GL105" s="255"/>
      <c r="GM105" s="255"/>
      <c r="GN105" s="255"/>
      <c r="GO105" s="255"/>
      <c r="GP105" s="255"/>
      <c r="GQ105" s="255"/>
      <c r="GR105" s="255"/>
      <c r="GS105" s="255"/>
      <c r="GT105" s="255"/>
      <c r="GU105" s="255"/>
      <c r="GV105" s="255"/>
      <c r="GW105" s="255"/>
      <c r="GX105" s="255"/>
      <c r="GY105" s="255"/>
      <c r="GZ105" s="255"/>
      <c r="HA105" s="255"/>
      <c r="HB105" s="255"/>
      <c r="HC105" s="255"/>
      <c r="HD105" s="255"/>
      <c r="HE105" s="255"/>
      <c r="HF105" s="255"/>
      <c r="HG105" s="255"/>
      <c r="HH105" s="255"/>
      <c r="HI105" s="255"/>
      <c r="HJ105" s="255"/>
      <c r="HK105" s="255"/>
      <c r="HL105" s="255"/>
      <c r="HM105" s="255"/>
      <c r="HN105" s="255"/>
      <c r="HO105" s="255"/>
      <c r="HP105" s="255"/>
      <c r="HQ105" s="255"/>
      <c r="HR105" s="255"/>
      <c r="HS105" s="255"/>
      <c r="HT105" s="255"/>
      <c r="HU105" s="255"/>
      <c r="HV105" s="255"/>
      <c r="HW105" s="255"/>
      <c r="HX105" s="255"/>
      <c r="HY105" s="255"/>
      <c r="HZ105" s="255"/>
      <c r="IA105" s="255"/>
      <c r="IB105" s="255"/>
      <c r="IC105" s="255"/>
      <c r="ID105" s="255"/>
      <c r="IE105" s="255"/>
      <c r="IF105" s="255"/>
      <c r="IG105" s="255"/>
      <c r="IH105" s="255"/>
      <c r="II105" s="255"/>
      <c r="IJ105" s="255"/>
      <c r="IK105" s="255"/>
      <c r="IL105" s="255"/>
      <c r="IM105" s="255"/>
      <c r="IN105" s="255"/>
      <c r="IO105" s="255"/>
      <c r="IP105" s="255"/>
      <c r="IQ105" s="255"/>
      <c r="IR105" s="255"/>
      <c r="IS105" s="255"/>
      <c r="IT105" s="255"/>
      <c r="IU105" s="255"/>
    </row>
    <row r="106" s="253" customFormat="1" ht="18.95" customHeight="1" spans="1:255">
      <c r="A106" s="255"/>
      <c r="B106" s="256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5"/>
      <c r="BU106" s="255"/>
      <c r="BV106" s="255"/>
      <c r="BW106" s="255"/>
      <c r="BX106" s="255"/>
      <c r="BY106" s="255"/>
      <c r="BZ106" s="255"/>
      <c r="CA106" s="255"/>
      <c r="CB106" s="255"/>
      <c r="CC106" s="255"/>
      <c r="CD106" s="255"/>
      <c r="CE106" s="255"/>
      <c r="CF106" s="255"/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255"/>
      <c r="CU106" s="255"/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255"/>
      <c r="DH106" s="255"/>
      <c r="DI106" s="255"/>
      <c r="DJ106" s="255"/>
      <c r="DK106" s="255"/>
      <c r="DL106" s="255"/>
      <c r="DM106" s="255"/>
      <c r="DN106" s="255"/>
      <c r="DO106" s="255"/>
      <c r="DP106" s="255"/>
      <c r="DQ106" s="255"/>
      <c r="DR106" s="255"/>
      <c r="DS106" s="255"/>
      <c r="DT106" s="255"/>
      <c r="DU106" s="255"/>
      <c r="DV106" s="255"/>
      <c r="DW106" s="255"/>
      <c r="DX106" s="255"/>
      <c r="DY106" s="255"/>
      <c r="DZ106" s="255"/>
      <c r="EA106" s="255"/>
      <c r="EB106" s="255"/>
      <c r="EC106" s="255"/>
      <c r="ED106" s="255"/>
      <c r="EE106" s="255"/>
      <c r="EF106" s="255"/>
      <c r="EG106" s="255"/>
      <c r="EH106" s="255"/>
      <c r="EI106" s="255"/>
      <c r="EJ106" s="255"/>
      <c r="EK106" s="255"/>
      <c r="EL106" s="255"/>
      <c r="EM106" s="255"/>
      <c r="EN106" s="255"/>
      <c r="EO106" s="255"/>
      <c r="EP106" s="255"/>
      <c r="EQ106" s="255"/>
      <c r="ER106" s="255"/>
      <c r="ES106" s="255"/>
      <c r="ET106" s="255"/>
      <c r="EU106" s="255"/>
      <c r="EV106" s="255"/>
      <c r="EW106" s="255"/>
      <c r="EX106" s="255"/>
      <c r="EY106" s="255"/>
      <c r="EZ106" s="255"/>
      <c r="FA106" s="255"/>
      <c r="FB106" s="255"/>
      <c r="FC106" s="255"/>
      <c r="FD106" s="255"/>
      <c r="FE106" s="255"/>
      <c r="FF106" s="255"/>
      <c r="FG106" s="255"/>
      <c r="FH106" s="255"/>
      <c r="FI106" s="255"/>
      <c r="FJ106" s="255"/>
      <c r="FK106" s="255"/>
      <c r="FL106" s="255"/>
      <c r="FM106" s="255"/>
      <c r="FN106" s="255"/>
      <c r="FO106" s="255"/>
      <c r="FP106" s="255"/>
      <c r="FQ106" s="255"/>
      <c r="FR106" s="255"/>
      <c r="FS106" s="255"/>
      <c r="FT106" s="255"/>
      <c r="FU106" s="255"/>
      <c r="FV106" s="255"/>
      <c r="FW106" s="255"/>
      <c r="FX106" s="255"/>
      <c r="FY106" s="255"/>
      <c r="FZ106" s="255"/>
      <c r="GA106" s="255"/>
      <c r="GB106" s="255"/>
      <c r="GC106" s="255"/>
      <c r="GD106" s="255"/>
      <c r="GE106" s="255"/>
      <c r="GF106" s="255"/>
      <c r="GG106" s="255"/>
      <c r="GH106" s="255"/>
      <c r="GI106" s="255"/>
      <c r="GJ106" s="255"/>
      <c r="GK106" s="255"/>
      <c r="GL106" s="255"/>
      <c r="GM106" s="255"/>
      <c r="GN106" s="255"/>
      <c r="GO106" s="255"/>
      <c r="GP106" s="255"/>
      <c r="GQ106" s="255"/>
      <c r="GR106" s="255"/>
      <c r="GS106" s="255"/>
      <c r="GT106" s="255"/>
      <c r="GU106" s="255"/>
      <c r="GV106" s="255"/>
      <c r="GW106" s="255"/>
      <c r="GX106" s="255"/>
      <c r="GY106" s="255"/>
      <c r="GZ106" s="255"/>
      <c r="HA106" s="255"/>
      <c r="HB106" s="255"/>
      <c r="HC106" s="255"/>
      <c r="HD106" s="255"/>
      <c r="HE106" s="255"/>
      <c r="HF106" s="255"/>
      <c r="HG106" s="255"/>
      <c r="HH106" s="255"/>
      <c r="HI106" s="255"/>
      <c r="HJ106" s="255"/>
      <c r="HK106" s="255"/>
      <c r="HL106" s="255"/>
      <c r="HM106" s="255"/>
      <c r="HN106" s="255"/>
      <c r="HO106" s="255"/>
      <c r="HP106" s="255"/>
      <c r="HQ106" s="255"/>
      <c r="HR106" s="255"/>
      <c r="HS106" s="255"/>
      <c r="HT106" s="255"/>
      <c r="HU106" s="255"/>
      <c r="HV106" s="255"/>
      <c r="HW106" s="255"/>
      <c r="HX106" s="255"/>
      <c r="HY106" s="255"/>
      <c r="HZ106" s="255"/>
      <c r="IA106" s="255"/>
      <c r="IB106" s="255"/>
      <c r="IC106" s="255"/>
      <c r="ID106" s="255"/>
      <c r="IE106" s="255"/>
      <c r="IF106" s="255"/>
      <c r="IG106" s="255"/>
      <c r="IH106" s="255"/>
      <c r="II106" s="255"/>
      <c r="IJ106" s="255"/>
      <c r="IK106" s="255"/>
      <c r="IL106" s="255"/>
      <c r="IM106" s="255"/>
      <c r="IN106" s="255"/>
      <c r="IO106" s="255"/>
      <c r="IP106" s="255"/>
      <c r="IQ106" s="255"/>
      <c r="IR106" s="255"/>
      <c r="IS106" s="255"/>
      <c r="IT106" s="255"/>
      <c r="IU106" s="255"/>
    </row>
    <row r="107" s="254" customFormat="1" ht="18.95" customHeight="1" spans="1:6">
      <c r="A107" s="255"/>
      <c r="B107" s="256"/>
      <c r="C107" s="255"/>
      <c r="D107" s="255"/>
      <c r="E107" s="255"/>
      <c r="F107" s="255"/>
    </row>
    <row r="108" s="253" customFormat="1" ht="18.95" customHeight="1" spans="1:255">
      <c r="A108" s="255"/>
      <c r="B108" s="256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5"/>
      <c r="CC108" s="255"/>
      <c r="CD108" s="255"/>
      <c r="CE108" s="255"/>
      <c r="CF108" s="255"/>
      <c r="CG108" s="255"/>
      <c r="CH108" s="255"/>
      <c r="CI108" s="255"/>
      <c r="CJ108" s="255"/>
      <c r="CK108" s="255"/>
      <c r="CL108" s="255"/>
      <c r="CM108" s="255"/>
      <c r="CN108" s="255"/>
      <c r="CO108" s="255"/>
      <c r="CP108" s="255"/>
      <c r="CQ108" s="255"/>
      <c r="CR108" s="255"/>
      <c r="CS108" s="255"/>
      <c r="CT108" s="255"/>
      <c r="CU108" s="255"/>
      <c r="CV108" s="255"/>
      <c r="CW108" s="255"/>
      <c r="CX108" s="255"/>
      <c r="CY108" s="255"/>
      <c r="CZ108" s="255"/>
      <c r="DA108" s="255"/>
      <c r="DB108" s="255"/>
      <c r="DC108" s="255"/>
      <c r="DD108" s="255"/>
      <c r="DE108" s="255"/>
      <c r="DF108" s="255"/>
      <c r="DG108" s="255"/>
      <c r="DH108" s="255"/>
      <c r="DI108" s="255"/>
      <c r="DJ108" s="255"/>
      <c r="DK108" s="255"/>
      <c r="DL108" s="255"/>
      <c r="DM108" s="255"/>
      <c r="DN108" s="255"/>
      <c r="DO108" s="255"/>
      <c r="DP108" s="255"/>
      <c r="DQ108" s="255"/>
      <c r="DR108" s="255"/>
      <c r="DS108" s="255"/>
      <c r="DT108" s="255"/>
      <c r="DU108" s="255"/>
      <c r="DV108" s="255"/>
      <c r="DW108" s="255"/>
      <c r="DX108" s="255"/>
      <c r="DY108" s="255"/>
      <c r="DZ108" s="255"/>
      <c r="EA108" s="255"/>
      <c r="EB108" s="255"/>
      <c r="EC108" s="255"/>
      <c r="ED108" s="255"/>
      <c r="EE108" s="255"/>
      <c r="EF108" s="255"/>
      <c r="EG108" s="255"/>
      <c r="EH108" s="255"/>
      <c r="EI108" s="255"/>
      <c r="EJ108" s="255"/>
      <c r="EK108" s="255"/>
      <c r="EL108" s="255"/>
      <c r="EM108" s="255"/>
      <c r="EN108" s="255"/>
      <c r="EO108" s="255"/>
      <c r="EP108" s="255"/>
      <c r="EQ108" s="255"/>
      <c r="ER108" s="255"/>
      <c r="ES108" s="255"/>
      <c r="ET108" s="255"/>
      <c r="EU108" s="255"/>
      <c r="EV108" s="255"/>
      <c r="EW108" s="255"/>
      <c r="EX108" s="255"/>
      <c r="EY108" s="255"/>
      <c r="EZ108" s="255"/>
      <c r="FA108" s="255"/>
      <c r="FB108" s="255"/>
      <c r="FC108" s="255"/>
      <c r="FD108" s="255"/>
      <c r="FE108" s="255"/>
      <c r="FF108" s="255"/>
      <c r="FG108" s="255"/>
      <c r="FH108" s="255"/>
      <c r="FI108" s="255"/>
      <c r="FJ108" s="255"/>
      <c r="FK108" s="255"/>
      <c r="FL108" s="255"/>
      <c r="FM108" s="255"/>
      <c r="FN108" s="255"/>
      <c r="FO108" s="255"/>
      <c r="FP108" s="255"/>
      <c r="FQ108" s="255"/>
      <c r="FR108" s="255"/>
      <c r="FS108" s="255"/>
      <c r="FT108" s="255"/>
      <c r="FU108" s="255"/>
      <c r="FV108" s="255"/>
      <c r="FW108" s="255"/>
      <c r="FX108" s="255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  <c r="GK108" s="255"/>
      <c r="GL108" s="255"/>
      <c r="GM108" s="255"/>
      <c r="GN108" s="255"/>
      <c r="GO108" s="255"/>
      <c r="GP108" s="255"/>
      <c r="GQ108" s="255"/>
      <c r="GR108" s="255"/>
      <c r="GS108" s="255"/>
      <c r="GT108" s="255"/>
      <c r="GU108" s="255"/>
      <c r="GV108" s="255"/>
      <c r="GW108" s="255"/>
      <c r="GX108" s="255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255"/>
      <c r="HI108" s="255"/>
      <c r="HJ108" s="255"/>
      <c r="HK108" s="255"/>
      <c r="HL108" s="255"/>
      <c r="HM108" s="255"/>
      <c r="HN108" s="255"/>
      <c r="HO108" s="255"/>
      <c r="HP108" s="255"/>
      <c r="HQ108" s="255"/>
      <c r="HR108" s="255"/>
      <c r="HS108" s="255"/>
      <c r="HT108" s="255"/>
      <c r="HU108" s="255"/>
      <c r="HV108" s="255"/>
      <c r="HW108" s="255"/>
      <c r="HX108" s="255"/>
      <c r="HY108" s="255"/>
      <c r="HZ108" s="255"/>
      <c r="IA108" s="255"/>
      <c r="IB108" s="255"/>
      <c r="IC108" s="255"/>
      <c r="ID108" s="255"/>
      <c r="IE108" s="255"/>
      <c r="IF108" s="255"/>
      <c r="IG108" s="255"/>
      <c r="IH108" s="255"/>
      <c r="II108" s="255"/>
      <c r="IJ108" s="255"/>
      <c r="IK108" s="255"/>
      <c r="IL108" s="255"/>
      <c r="IM108" s="255"/>
      <c r="IN108" s="255"/>
      <c r="IO108" s="255"/>
      <c r="IP108" s="255"/>
      <c r="IQ108" s="255"/>
      <c r="IR108" s="255"/>
      <c r="IS108" s="255"/>
      <c r="IT108" s="255"/>
      <c r="IU108" s="255"/>
    </row>
    <row r="109" s="253" customFormat="1" ht="18.95" customHeight="1" spans="1:255">
      <c r="A109" s="255"/>
      <c r="B109" s="256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5"/>
      <c r="CC109" s="255"/>
      <c r="CD109" s="255"/>
      <c r="CE109" s="255"/>
      <c r="CF109" s="255"/>
      <c r="CG109" s="255"/>
      <c r="CH109" s="255"/>
      <c r="CI109" s="255"/>
      <c r="CJ109" s="255"/>
      <c r="CK109" s="255"/>
      <c r="CL109" s="255"/>
      <c r="CM109" s="255"/>
      <c r="CN109" s="255"/>
      <c r="CO109" s="255"/>
      <c r="CP109" s="255"/>
      <c r="CQ109" s="255"/>
      <c r="CR109" s="255"/>
      <c r="CS109" s="255"/>
      <c r="CT109" s="255"/>
      <c r="CU109" s="255"/>
      <c r="CV109" s="255"/>
      <c r="CW109" s="255"/>
      <c r="CX109" s="255"/>
      <c r="CY109" s="255"/>
      <c r="CZ109" s="255"/>
      <c r="DA109" s="255"/>
      <c r="DB109" s="255"/>
      <c r="DC109" s="255"/>
      <c r="DD109" s="255"/>
      <c r="DE109" s="255"/>
      <c r="DF109" s="255"/>
      <c r="DG109" s="255"/>
      <c r="DH109" s="255"/>
      <c r="DI109" s="255"/>
      <c r="DJ109" s="255"/>
      <c r="DK109" s="255"/>
      <c r="DL109" s="255"/>
      <c r="DM109" s="255"/>
      <c r="DN109" s="255"/>
      <c r="DO109" s="255"/>
      <c r="DP109" s="255"/>
      <c r="DQ109" s="255"/>
      <c r="DR109" s="255"/>
      <c r="DS109" s="255"/>
      <c r="DT109" s="255"/>
      <c r="DU109" s="255"/>
      <c r="DV109" s="255"/>
      <c r="DW109" s="255"/>
      <c r="DX109" s="255"/>
      <c r="DY109" s="255"/>
      <c r="DZ109" s="255"/>
      <c r="EA109" s="255"/>
      <c r="EB109" s="255"/>
      <c r="EC109" s="255"/>
      <c r="ED109" s="255"/>
      <c r="EE109" s="255"/>
      <c r="EF109" s="255"/>
      <c r="EG109" s="255"/>
      <c r="EH109" s="255"/>
      <c r="EI109" s="255"/>
      <c r="EJ109" s="255"/>
      <c r="EK109" s="255"/>
      <c r="EL109" s="255"/>
      <c r="EM109" s="255"/>
      <c r="EN109" s="255"/>
      <c r="EO109" s="255"/>
      <c r="EP109" s="255"/>
      <c r="EQ109" s="255"/>
      <c r="ER109" s="255"/>
      <c r="ES109" s="255"/>
      <c r="ET109" s="255"/>
      <c r="EU109" s="255"/>
      <c r="EV109" s="255"/>
      <c r="EW109" s="255"/>
      <c r="EX109" s="255"/>
      <c r="EY109" s="255"/>
      <c r="EZ109" s="255"/>
      <c r="FA109" s="255"/>
      <c r="FB109" s="255"/>
      <c r="FC109" s="255"/>
      <c r="FD109" s="255"/>
      <c r="FE109" s="255"/>
      <c r="FF109" s="255"/>
      <c r="FG109" s="255"/>
      <c r="FH109" s="255"/>
      <c r="FI109" s="255"/>
      <c r="FJ109" s="255"/>
      <c r="FK109" s="255"/>
      <c r="FL109" s="255"/>
      <c r="FM109" s="255"/>
      <c r="FN109" s="255"/>
      <c r="FO109" s="255"/>
      <c r="FP109" s="255"/>
      <c r="FQ109" s="255"/>
      <c r="FR109" s="255"/>
      <c r="FS109" s="255"/>
      <c r="FT109" s="255"/>
      <c r="FU109" s="255"/>
      <c r="FV109" s="255"/>
      <c r="FW109" s="255"/>
      <c r="FX109" s="255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  <c r="GK109" s="255"/>
      <c r="GL109" s="255"/>
      <c r="GM109" s="255"/>
      <c r="GN109" s="255"/>
      <c r="GO109" s="255"/>
      <c r="GP109" s="255"/>
      <c r="GQ109" s="255"/>
      <c r="GR109" s="255"/>
      <c r="GS109" s="255"/>
      <c r="GT109" s="255"/>
      <c r="GU109" s="255"/>
      <c r="GV109" s="255"/>
      <c r="GW109" s="255"/>
      <c r="GX109" s="255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255"/>
      <c r="HI109" s="255"/>
      <c r="HJ109" s="255"/>
      <c r="HK109" s="255"/>
      <c r="HL109" s="255"/>
      <c r="HM109" s="255"/>
      <c r="HN109" s="255"/>
      <c r="HO109" s="255"/>
      <c r="HP109" s="255"/>
      <c r="HQ109" s="255"/>
      <c r="HR109" s="255"/>
      <c r="HS109" s="255"/>
      <c r="HT109" s="255"/>
      <c r="HU109" s="255"/>
      <c r="HV109" s="255"/>
      <c r="HW109" s="255"/>
      <c r="HX109" s="255"/>
      <c r="HY109" s="255"/>
      <c r="HZ109" s="255"/>
      <c r="IA109" s="255"/>
      <c r="IB109" s="255"/>
      <c r="IC109" s="255"/>
      <c r="ID109" s="255"/>
      <c r="IE109" s="255"/>
      <c r="IF109" s="255"/>
      <c r="IG109" s="255"/>
      <c r="IH109" s="255"/>
      <c r="II109" s="255"/>
      <c r="IJ109" s="255"/>
      <c r="IK109" s="255"/>
      <c r="IL109" s="255"/>
      <c r="IM109" s="255"/>
      <c r="IN109" s="255"/>
      <c r="IO109" s="255"/>
      <c r="IP109" s="255"/>
      <c r="IQ109" s="255"/>
      <c r="IR109" s="255"/>
      <c r="IS109" s="255"/>
      <c r="IT109" s="255"/>
      <c r="IU109" s="255"/>
    </row>
    <row r="110" s="253" customFormat="1" ht="18.95" customHeight="1" spans="1:255">
      <c r="A110" s="255"/>
      <c r="B110" s="256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5"/>
      <c r="CC110" s="255"/>
      <c r="CD110" s="255"/>
      <c r="CE110" s="255"/>
      <c r="CF110" s="255"/>
      <c r="CG110" s="255"/>
      <c r="CH110" s="255"/>
      <c r="CI110" s="255"/>
      <c r="CJ110" s="255"/>
      <c r="CK110" s="255"/>
      <c r="CL110" s="255"/>
      <c r="CM110" s="255"/>
      <c r="CN110" s="255"/>
      <c r="CO110" s="255"/>
      <c r="CP110" s="255"/>
      <c r="CQ110" s="255"/>
      <c r="CR110" s="255"/>
      <c r="CS110" s="255"/>
      <c r="CT110" s="255"/>
      <c r="CU110" s="255"/>
      <c r="CV110" s="255"/>
      <c r="CW110" s="255"/>
      <c r="CX110" s="255"/>
      <c r="CY110" s="255"/>
      <c r="CZ110" s="255"/>
      <c r="DA110" s="255"/>
      <c r="DB110" s="255"/>
      <c r="DC110" s="255"/>
      <c r="DD110" s="255"/>
      <c r="DE110" s="255"/>
      <c r="DF110" s="255"/>
      <c r="DG110" s="255"/>
      <c r="DH110" s="255"/>
      <c r="DI110" s="255"/>
      <c r="DJ110" s="255"/>
      <c r="DK110" s="255"/>
      <c r="DL110" s="255"/>
      <c r="DM110" s="255"/>
      <c r="DN110" s="255"/>
      <c r="DO110" s="255"/>
      <c r="DP110" s="255"/>
      <c r="DQ110" s="255"/>
      <c r="DR110" s="255"/>
      <c r="DS110" s="255"/>
      <c r="DT110" s="255"/>
      <c r="DU110" s="255"/>
      <c r="DV110" s="255"/>
      <c r="DW110" s="255"/>
      <c r="DX110" s="255"/>
      <c r="DY110" s="255"/>
      <c r="DZ110" s="255"/>
      <c r="EA110" s="255"/>
      <c r="EB110" s="255"/>
      <c r="EC110" s="255"/>
      <c r="ED110" s="255"/>
      <c r="EE110" s="255"/>
      <c r="EF110" s="255"/>
      <c r="EG110" s="255"/>
      <c r="EH110" s="255"/>
      <c r="EI110" s="255"/>
      <c r="EJ110" s="255"/>
      <c r="EK110" s="255"/>
      <c r="EL110" s="255"/>
      <c r="EM110" s="255"/>
      <c r="EN110" s="255"/>
      <c r="EO110" s="255"/>
      <c r="EP110" s="255"/>
      <c r="EQ110" s="255"/>
      <c r="ER110" s="255"/>
      <c r="ES110" s="255"/>
      <c r="ET110" s="255"/>
      <c r="EU110" s="255"/>
      <c r="EV110" s="255"/>
      <c r="EW110" s="255"/>
      <c r="EX110" s="255"/>
      <c r="EY110" s="255"/>
      <c r="EZ110" s="255"/>
      <c r="FA110" s="255"/>
      <c r="FB110" s="255"/>
      <c r="FC110" s="255"/>
      <c r="FD110" s="255"/>
      <c r="FE110" s="255"/>
      <c r="FF110" s="255"/>
      <c r="FG110" s="255"/>
      <c r="FH110" s="255"/>
      <c r="FI110" s="255"/>
      <c r="FJ110" s="255"/>
      <c r="FK110" s="255"/>
      <c r="FL110" s="255"/>
      <c r="FM110" s="255"/>
      <c r="FN110" s="255"/>
      <c r="FO110" s="255"/>
      <c r="FP110" s="255"/>
      <c r="FQ110" s="255"/>
      <c r="FR110" s="255"/>
      <c r="FS110" s="255"/>
      <c r="FT110" s="255"/>
      <c r="FU110" s="255"/>
      <c r="FV110" s="255"/>
      <c r="FW110" s="255"/>
      <c r="FX110" s="255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  <c r="GK110" s="255"/>
      <c r="GL110" s="255"/>
      <c r="GM110" s="255"/>
      <c r="GN110" s="255"/>
      <c r="GO110" s="255"/>
      <c r="GP110" s="255"/>
      <c r="GQ110" s="255"/>
      <c r="GR110" s="255"/>
      <c r="GS110" s="255"/>
      <c r="GT110" s="255"/>
      <c r="GU110" s="255"/>
      <c r="GV110" s="255"/>
      <c r="GW110" s="255"/>
      <c r="GX110" s="255"/>
      <c r="GY110" s="255"/>
      <c r="GZ110" s="255"/>
      <c r="HA110" s="255"/>
      <c r="HB110" s="255"/>
      <c r="HC110" s="255"/>
      <c r="HD110" s="255"/>
      <c r="HE110" s="255"/>
      <c r="HF110" s="255"/>
      <c r="HG110" s="255"/>
      <c r="HH110" s="255"/>
      <c r="HI110" s="255"/>
      <c r="HJ110" s="255"/>
      <c r="HK110" s="255"/>
      <c r="HL110" s="255"/>
      <c r="HM110" s="255"/>
      <c r="HN110" s="255"/>
      <c r="HO110" s="255"/>
      <c r="HP110" s="255"/>
      <c r="HQ110" s="255"/>
      <c r="HR110" s="255"/>
      <c r="HS110" s="255"/>
      <c r="HT110" s="255"/>
      <c r="HU110" s="255"/>
      <c r="HV110" s="255"/>
      <c r="HW110" s="255"/>
      <c r="HX110" s="255"/>
      <c r="HY110" s="255"/>
      <c r="HZ110" s="255"/>
      <c r="IA110" s="255"/>
      <c r="IB110" s="255"/>
      <c r="IC110" s="255"/>
      <c r="ID110" s="255"/>
      <c r="IE110" s="255"/>
      <c r="IF110" s="255"/>
      <c r="IG110" s="255"/>
      <c r="IH110" s="255"/>
      <c r="II110" s="255"/>
      <c r="IJ110" s="255"/>
      <c r="IK110" s="255"/>
      <c r="IL110" s="255"/>
      <c r="IM110" s="255"/>
      <c r="IN110" s="255"/>
      <c r="IO110" s="255"/>
      <c r="IP110" s="255"/>
      <c r="IQ110" s="255"/>
      <c r="IR110" s="255"/>
      <c r="IS110" s="255"/>
      <c r="IT110" s="255"/>
      <c r="IU110" s="255"/>
    </row>
    <row r="111" s="253" customFormat="1" ht="18.95" customHeight="1" spans="1:255">
      <c r="A111" s="255"/>
      <c r="B111" s="256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  <c r="BX111" s="255"/>
      <c r="BY111" s="255"/>
      <c r="BZ111" s="255"/>
      <c r="CA111" s="255"/>
      <c r="CB111" s="255"/>
      <c r="CC111" s="255"/>
      <c r="CD111" s="255"/>
      <c r="CE111" s="255"/>
      <c r="CF111" s="255"/>
      <c r="CG111" s="255"/>
      <c r="CH111" s="255"/>
      <c r="CI111" s="255"/>
      <c r="CJ111" s="255"/>
      <c r="CK111" s="255"/>
      <c r="CL111" s="255"/>
      <c r="CM111" s="255"/>
      <c r="CN111" s="255"/>
      <c r="CO111" s="255"/>
      <c r="CP111" s="255"/>
      <c r="CQ111" s="255"/>
      <c r="CR111" s="255"/>
      <c r="CS111" s="255"/>
      <c r="CT111" s="255"/>
      <c r="CU111" s="255"/>
      <c r="CV111" s="255"/>
      <c r="CW111" s="255"/>
      <c r="CX111" s="255"/>
      <c r="CY111" s="255"/>
      <c r="CZ111" s="255"/>
      <c r="DA111" s="255"/>
      <c r="DB111" s="255"/>
      <c r="DC111" s="255"/>
      <c r="DD111" s="255"/>
      <c r="DE111" s="255"/>
      <c r="DF111" s="255"/>
      <c r="DG111" s="255"/>
      <c r="DH111" s="255"/>
      <c r="DI111" s="255"/>
      <c r="DJ111" s="255"/>
      <c r="DK111" s="255"/>
      <c r="DL111" s="255"/>
      <c r="DM111" s="255"/>
      <c r="DN111" s="255"/>
      <c r="DO111" s="255"/>
      <c r="DP111" s="255"/>
      <c r="DQ111" s="255"/>
      <c r="DR111" s="255"/>
      <c r="DS111" s="255"/>
      <c r="DT111" s="255"/>
      <c r="DU111" s="255"/>
      <c r="DV111" s="255"/>
      <c r="DW111" s="255"/>
      <c r="DX111" s="255"/>
      <c r="DY111" s="255"/>
      <c r="DZ111" s="255"/>
      <c r="EA111" s="255"/>
      <c r="EB111" s="255"/>
      <c r="EC111" s="255"/>
      <c r="ED111" s="255"/>
      <c r="EE111" s="255"/>
      <c r="EF111" s="255"/>
      <c r="EG111" s="255"/>
      <c r="EH111" s="255"/>
      <c r="EI111" s="255"/>
      <c r="EJ111" s="255"/>
      <c r="EK111" s="255"/>
      <c r="EL111" s="255"/>
      <c r="EM111" s="255"/>
      <c r="EN111" s="255"/>
      <c r="EO111" s="255"/>
      <c r="EP111" s="255"/>
      <c r="EQ111" s="255"/>
      <c r="ER111" s="255"/>
      <c r="ES111" s="255"/>
      <c r="ET111" s="255"/>
      <c r="EU111" s="255"/>
      <c r="EV111" s="255"/>
      <c r="EW111" s="255"/>
      <c r="EX111" s="255"/>
      <c r="EY111" s="255"/>
      <c r="EZ111" s="255"/>
      <c r="FA111" s="255"/>
      <c r="FB111" s="255"/>
      <c r="FC111" s="255"/>
      <c r="FD111" s="255"/>
      <c r="FE111" s="255"/>
      <c r="FF111" s="255"/>
      <c r="FG111" s="255"/>
      <c r="FH111" s="255"/>
      <c r="FI111" s="255"/>
      <c r="FJ111" s="255"/>
      <c r="FK111" s="255"/>
      <c r="FL111" s="255"/>
      <c r="FM111" s="255"/>
      <c r="FN111" s="255"/>
      <c r="FO111" s="255"/>
      <c r="FP111" s="255"/>
      <c r="FQ111" s="255"/>
      <c r="FR111" s="255"/>
      <c r="FS111" s="255"/>
      <c r="FT111" s="255"/>
      <c r="FU111" s="255"/>
      <c r="FV111" s="255"/>
      <c r="FW111" s="255"/>
      <c r="FX111" s="255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255"/>
      <c r="GI111" s="255"/>
      <c r="GJ111" s="255"/>
      <c r="GK111" s="255"/>
      <c r="GL111" s="255"/>
      <c r="GM111" s="255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255"/>
      <c r="HB111" s="255"/>
      <c r="HC111" s="255"/>
      <c r="HD111" s="255"/>
      <c r="HE111" s="255"/>
      <c r="HF111" s="255"/>
      <c r="HG111" s="255"/>
      <c r="HH111" s="255"/>
      <c r="HI111" s="255"/>
      <c r="HJ111" s="255"/>
      <c r="HK111" s="255"/>
      <c r="HL111" s="255"/>
      <c r="HM111" s="255"/>
      <c r="HN111" s="255"/>
      <c r="HO111" s="255"/>
      <c r="HP111" s="255"/>
      <c r="HQ111" s="255"/>
      <c r="HR111" s="255"/>
      <c r="HS111" s="255"/>
      <c r="HT111" s="255"/>
      <c r="HU111" s="255"/>
      <c r="HV111" s="255"/>
      <c r="HW111" s="255"/>
      <c r="HX111" s="255"/>
      <c r="HY111" s="255"/>
      <c r="HZ111" s="255"/>
      <c r="IA111" s="255"/>
      <c r="IB111" s="255"/>
      <c r="IC111" s="255"/>
      <c r="ID111" s="255"/>
      <c r="IE111" s="255"/>
      <c r="IF111" s="255"/>
      <c r="IG111" s="255"/>
      <c r="IH111" s="255"/>
      <c r="II111" s="255"/>
      <c r="IJ111" s="255"/>
      <c r="IK111" s="255"/>
      <c r="IL111" s="255"/>
      <c r="IM111" s="255"/>
      <c r="IN111" s="255"/>
      <c r="IO111" s="255"/>
      <c r="IP111" s="255"/>
      <c r="IQ111" s="255"/>
      <c r="IR111" s="255"/>
      <c r="IS111" s="255"/>
      <c r="IT111" s="255"/>
      <c r="IU111" s="255"/>
    </row>
    <row r="112" s="253" customFormat="1" ht="18.95" customHeight="1" spans="1:255">
      <c r="A112" s="255"/>
      <c r="B112" s="256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/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/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/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/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/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/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/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/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/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/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  <c r="GK112" s="255"/>
      <c r="GL112" s="255"/>
      <c r="GM112" s="255"/>
      <c r="GN112" s="255"/>
      <c r="GO112" s="255"/>
      <c r="GP112" s="255"/>
      <c r="GQ112" s="255"/>
      <c r="GR112" s="255"/>
      <c r="GS112" s="255"/>
      <c r="GT112" s="255"/>
      <c r="GU112" s="255"/>
      <c r="GV112" s="255"/>
      <c r="GW112" s="255"/>
      <c r="GX112" s="255"/>
      <c r="GY112" s="255"/>
      <c r="GZ112" s="255"/>
      <c r="HA112" s="255"/>
      <c r="HB112" s="255"/>
      <c r="HC112" s="255"/>
      <c r="HD112" s="255"/>
      <c r="HE112" s="255"/>
      <c r="HF112" s="255"/>
      <c r="HG112" s="255"/>
      <c r="HH112" s="255"/>
      <c r="HI112" s="255"/>
      <c r="HJ112" s="255"/>
      <c r="HK112" s="255"/>
      <c r="HL112" s="255"/>
      <c r="HM112" s="255"/>
      <c r="HN112" s="255"/>
      <c r="HO112" s="255"/>
      <c r="HP112" s="255"/>
      <c r="HQ112" s="255"/>
      <c r="HR112" s="255"/>
      <c r="HS112" s="255"/>
      <c r="HT112" s="255"/>
      <c r="HU112" s="255"/>
      <c r="HV112" s="255"/>
      <c r="HW112" s="255"/>
      <c r="HX112" s="255"/>
      <c r="HY112" s="255"/>
      <c r="HZ112" s="255"/>
      <c r="IA112" s="255"/>
      <c r="IB112" s="255"/>
      <c r="IC112" s="255"/>
      <c r="ID112" s="255"/>
      <c r="IE112" s="255"/>
      <c r="IF112" s="255"/>
      <c r="IG112" s="255"/>
      <c r="IH112" s="255"/>
      <c r="II112" s="255"/>
      <c r="IJ112" s="255"/>
      <c r="IK112" s="255"/>
      <c r="IL112" s="255"/>
      <c r="IM112" s="255"/>
      <c r="IN112" s="255"/>
      <c r="IO112" s="255"/>
      <c r="IP112" s="255"/>
      <c r="IQ112" s="255"/>
      <c r="IR112" s="255"/>
      <c r="IS112" s="255"/>
      <c r="IT112" s="255"/>
      <c r="IU112" s="255"/>
    </row>
    <row r="113" s="253" customFormat="1" ht="18.95" customHeight="1" spans="1:255">
      <c r="A113" s="255"/>
      <c r="B113" s="256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255"/>
      <c r="DU113" s="255"/>
      <c r="DV113" s="255"/>
      <c r="DW113" s="255"/>
      <c r="DX113" s="255"/>
      <c r="DY113" s="255"/>
      <c r="DZ113" s="255"/>
      <c r="EA113" s="255"/>
      <c r="EB113" s="255"/>
      <c r="EC113" s="255"/>
      <c r="ED113" s="255"/>
      <c r="EE113" s="255"/>
      <c r="EF113" s="255"/>
      <c r="EG113" s="255"/>
      <c r="EH113" s="255"/>
      <c r="EI113" s="255"/>
      <c r="EJ113" s="255"/>
      <c r="EK113" s="255"/>
      <c r="EL113" s="255"/>
      <c r="EM113" s="255"/>
      <c r="EN113" s="255"/>
      <c r="EO113" s="255"/>
      <c r="EP113" s="255"/>
      <c r="EQ113" s="255"/>
      <c r="ER113" s="255"/>
      <c r="ES113" s="255"/>
      <c r="ET113" s="255"/>
      <c r="EU113" s="255"/>
      <c r="EV113" s="255"/>
      <c r="EW113" s="255"/>
      <c r="EX113" s="255"/>
      <c r="EY113" s="255"/>
      <c r="EZ113" s="255"/>
      <c r="FA113" s="255"/>
      <c r="FB113" s="255"/>
      <c r="FC113" s="255"/>
      <c r="FD113" s="255"/>
      <c r="FE113" s="255"/>
      <c r="FF113" s="255"/>
      <c r="FG113" s="255"/>
      <c r="FH113" s="255"/>
      <c r="FI113" s="255"/>
      <c r="FJ113" s="255"/>
      <c r="FK113" s="255"/>
      <c r="FL113" s="255"/>
      <c r="FM113" s="255"/>
      <c r="FN113" s="255"/>
      <c r="FO113" s="255"/>
      <c r="FP113" s="255"/>
      <c r="FQ113" s="255"/>
      <c r="FR113" s="255"/>
      <c r="FS113" s="255"/>
      <c r="FT113" s="255"/>
      <c r="FU113" s="255"/>
      <c r="FV113" s="255"/>
      <c r="FW113" s="255"/>
      <c r="FX113" s="255"/>
      <c r="FY113" s="255"/>
      <c r="FZ113" s="255"/>
      <c r="GA113" s="255"/>
      <c r="GB113" s="255"/>
      <c r="GC113" s="255"/>
      <c r="GD113" s="255"/>
      <c r="GE113" s="255"/>
      <c r="GF113" s="255"/>
      <c r="GG113" s="255"/>
      <c r="GH113" s="255"/>
      <c r="GI113" s="255"/>
      <c r="GJ113" s="255"/>
      <c r="GK113" s="255"/>
      <c r="GL113" s="255"/>
      <c r="GM113" s="255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255"/>
      <c r="HF113" s="255"/>
      <c r="HG113" s="255"/>
      <c r="HH113" s="255"/>
      <c r="HI113" s="255"/>
      <c r="HJ113" s="255"/>
      <c r="HK113" s="255"/>
      <c r="HL113" s="255"/>
      <c r="HM113" s="255"/>
      <c r="HN113" s="255"/>
      <c r="HO113" s="255"/>
      <c r="HP113" s="255"/>
      <c r="HQ113" s="255"/>
      <c r="HR113" s="255"/>
      <c r="HS113" s="255"/>
      <c r="HT113" s="255"/>
      <c r="HU113" s="255"/>
      <c r="HV113" s="255"/>
      <c r="HW113" s="255"/>
      <c r="HX113" s="255"/>
      <c r="HY113" s="255"/>
      <c r="HZ113" s="255"/>
      <c r="IA113" s="255"/>
      <c r="IB113" s="255"/>
      <c r="IC113" s="255"/>
      <c r="ID113" s="255"/>
      <c r="IE113" s="255"/>
      <c r="IF113" s="255"/>
      <c r="IG113" s="255"/>
      <c r="IH113" s="255"/>
      <c r="II113" s="255"/>
      <c r="IJ113" s="255"/>
      <c r="IK113" s="255"/>
      <c r="IL113" s="255"/>
      <c r="IM113" s="255"/>
      <c r="IN113" s="255"/>
      <c r="IO113" s="255"/>
      <c r="IP113" s="255"/>
      <c r="IQ113" s="255"/>
      <c r="IR113" s="255"/>
      <c r="IS113" s="255"/>
      <c r="IT113" s="255"/>
      <c r="IU113" s="255"/>
    </row>
    <row r="114" s="253" customFormat="1" ht="18.95" customHeight="1" spans="1:255">
      <c r="A114" s="255"/>
      <c r="B114" s="256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55"/>
      <c r="DU114" s="255"/>
      <c r="DV114" s="255"/>
      <c r="DW114" s="255"/>
      <c r="DX114" s="255"/>
      <c r="DY114" s="255"/>
      <c r="DZ114" s="255"/>
      <c r="EA114" s="255"/>
      <c r="EB114" s="255"/>
      <c r="EC114" s="255"/>
      <c r="ED114" s="255"/>
      <c r="EE114" s="255"/>
      <c r="EF114" s="255"/>
      <c r="EG114" s="255"/>
      <c r="EH114" s="255"/>
      <c r="EI114" s="255"/>
      <c r="EJ114" s="255"/>
      <c r="EK114" s="255"/>
      <c r="EL114" s="255"/>
      <c r="EM114" s="255"/>
      <c r="EN114" s="255"/>
      <c r="EO114" s="255"/>
      <c r="EP114" s="255"/>
      <c r="EQ114" s="255"/>
      <c r="ER114" s="255"/>
      <c r="ES114" s="255"/>
      <c r="ET114" s="255"/>
      <c r="EU114" s="255"/>
      <c r="EV114" s="255"/>
      <c r="EW114" s="255"/>
      <c r="EX114" s="255"/>
      <c r="EY114" s="255"/>
      <c r="EZ114" s="255"/>
      <c r="FA114" s="255"/>
      <c r="FB114" s="255"/>
      <c r="FC114" s="255"/>
      <c r="FD114" s="255"/>
      <c r="FE114" s="255"/>
      <c r="FF114" s="255"/>
      <c r="FG114" s="255"/>
      <c r="FH114" s="255"/>
      <c r="FI114" s="255"/>
      <c r="FJ114" s="255"/>
      <c r="FK114" s="255"/>
      <c r="FL114" s="255"/>
      <c r="FM114" s="255"/>
      <c r="FN114" s="255"/>
      <c r="FO114" s="255"/>
      <c r="FP114" s="255"/>
      <c r="FQ114" s="255"/>
      <c r="FR114" s="255"/>
      <c r="FS114" s="255"/>
      <c r="FT114" s="255"/>
      <c r="FU114" s="255"/>
      <c r="FV114" s="255"/>
      <c r="FW114" s="255"/>
      <c r="FX114" s="255"/>
      <c r="FY114" s="255"/>
      <c r="FZ114" s="255"/>
      <c r="GA114" s="255"/>
      <c r="GB114" s="255"/>
      <c r="GC114" s="255"/>
      <c r="GD114" s="255"/>
      <c r="GE114" s="255"/>
      <c r="GF114" s="255"/>
      <c r="GG114" s="255"/>
      <c r="GH114" s="255"/>
      <c r="GI114" s="255"/>
      <c r="GJ114" s="255"/>
      <c r="GK114" s="255"/>
      <c r="GL114" s="255"/>
      <c r="GM114" s="255"/>
      <c r="GN114" s="255"/>
      <c r="GO114" s="255"/>
      <c r="GP114" s="255"/>
      <c r="GQ114" s="255"/>
      <c r="GR114" s="255"/>
      <c r="GS114" s="255"/>
      <c r="GT114" s="255"/>
      <c r="GU114" s="255"/>
      <c r="GV114" s="255"/>
      <c r="GW114" s="255"/>
      <c r="GX114" s="255"/>
      <c r="GY114" s="255"/>
      <c r="GZ114" s="255"/>
      <c r="HA114" s="255"/>
      <c r="HB114" s="255"/>
      <c r="HC114" s="255"/>
      <c r="HD114" s="255"/>
      <c r="HE114" s="255"/>
      <c r="HF114" s="255"/>
      <c r="HG114" s="255"/>
      <c r="HH114" s="255"/>
      <c r="HI114" s="255"/>
      <c r="HJ114" s="255"/>
      <c r="HK114" s="255"/>
      <c r="HL114" s="255"/>
      <c r="HM114" s="255"/>
      <c r="HN114" s="255"/>
      <c r="HO114" s="255"/>
      <c r="HP114" s="255"/>
      <c r="HQ114" s="255"/>
      <c r="HR114" s="255"/>
      <c r="HS114" s="255"/>
      <c r="HT114" s="255"/>
      <c r="HU114" s="255"/>
      <c r="HV114" s="255"/>
      <c r="HW114" s="255"/>
      <c r="HX114" s="255"/>
      <c r="HY114" s="255"/>
      <c r="HZ114" s="255"/>
      <c r="IA114" s="255"/>
      <c r="IB114" s="255"/>
      <c r="IC114" s="255"/>
      <c r="ID114" s="255"/>
      <c r="IE114" s="255"/>
      <c r="IF114" s="255"/>
      <c r="IG114" s="255"/>
      <c r="IH114" s="255"/>
      <c r="II114" s="255"/>
      <c r="IJ114" s="255"/>
      <c r="IK114" s="255"/>
      <c r="IL114" s="255"/>
      <c r="IM114" s="255"/>
      <c r="IN114" s="255"/>
      <c r="IO114" s="255"/>
      <c r="IP114" s="255"/>
      <c r="IQ114" s="255"/>
      <c r="IR114" s="255"/>
      <c r="IS114" s="255"/>
      <c r="IT114" s="255"/>
      <c r="IU114" s="255"/>
    </row>
    <row r="115" s="253" customFormat="1" ht="18.95" customHeight="1" spans="1:255">
      <c r="A115" s="255"/>
      <c r="B115" s="256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55"/>
      <c r="DU115" s="255"/>
      <c r="DV115" s="255"/>
      <c r="DW115" s="255"/>
      <c r="DX115" s="255"/>
      <c r="DY115" s="255"/>
      <c r="DZ115" s="255"/>
      <c r="EA115" s="255"/>
      <c r="EB115" s="255"/>
      <c r="EC115" s="255"/>
      <c r="ED115" s="255"/>
      <c r="EE115" s="255"/>
      <c r="EF115" s="255"/>
      <c r="EG115" s="255"/>
      <c r="EH115" s="255"/>
      <c r="EI115" s="255"/>
      <c r="EJ115" s="255"/>
      <c r="EK115" s="255"/>
      <c r="EL115" s="255"/>
      <c r="EM115" s="255"/>
      <c r="EN115" s="255"/>
      <c r="EO115" s="255"/>
      <c r="EP115" s="255"/>
      <c r="EQ115" s="255"/>
      <c r="ER115" s="255"/>
      <c r="ES115" s="255"/>
      <c r="ET115" s="255"/>
      <c r="EU115" s="255"/>
      <c r="EV115" s="255"/>
      <c r="EW115" s="255"/>
      <c r="EX115" s="255"/>
      <c r="EY115" s="255"/>
      <c r="EZ115" s="255"/>
      <c r="FA115" s="255"/>
      <c r="FB115" s="255"/>
      <c r="FC115" s="255"/>
      <c r="FD115" s="255"/>
      <c r="FE115" s="255"/>
      <c r="FF115" s="255"/>
      <c r="FG115" s="255"/>
      <c r="FH115" s="255"/>
      <c r="FI115" s="255"/>
      <c r="FJ115" s="255"/>
      <c r="FK115" s="255"/>
      <c r="FL115" s="255"/>
      <c r="FM115" s="255"/>
      <c r="FN115" s="255"/>
      <c r="FO115" s="255"/>
      <c r="FP115" s="255"/>
      <c r="FQ115" s="255"/>
      <c r="FR115" s="255"/>
      <c r="FS115" s="255"/>
      <c r="FT115" s="255"/>
      <c r="FU115" s="255"/>
      <c r="FV115" s="255"/>
      <c r="FW115" s="255"/>
      <c r="FX115" s="255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255"/>
      <c r="GQ115" s="255"/>
      <c r="GR115" s="255"/>
      <c r="GS115" s="255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255"/>
      <c r="HI115" s="255"/>
      <c r="HJ115" s="255"/>
      <c r="HK115" s="255"/>
      <c r="HL115" s="255"/>
      <c r="HM115" s="255"/>
      <c r="HN115" s="255"/>
      <c r="HO115" s="255"/>
      <c r="HP115" s="255"/>
      <c r="HQ115" s="255"/>
      <c r="HR115" s="255"/>
      <c r="HS115" s="255"/>
      <c r="HT115" s="255"/>
      <c r="HU115" s="255"/>
      <c r="HV115" s="255"/>
      <c r="HW115" s="255"/>
      <c r="HX115" s="255"/>
      <c r="HY115" s="255"/>
      <c r="HZ115" s="255"/>
      <c r="IA115" s="255"/>
      <c r="IB115" s="255"/>
      <c r="IC115" s="255"/>
      <c r="ID115" s="255"/>
      <c r="IE115" s="255"/>
      <c r="IF115" s="255"/>
      <c r="IG115" s="255"/>
      <c r="IH115" s="255"/>
      <c r="II115" s="255"/>
      <c r="IJ115" s="255"/>
      <c r="IK115" s="255"/>
      <c r="IL115" s="255"/>
      <c r="IM115" s="255"/>
      <c r="IN115" s="255"/>
      <c r="IO115" s="255"/>
      <c r="IP115" s="255"/>
      <c r="IQ115" s="255"/>
      <c r="IR115" s="255"/>
      <c r="IS115" s="255"/>
      <c r="IT115" s="255"/>
      <c r="IU115" s="255"/>
    </row>
    <row r="116" s="253" customFormat="1" ht="18.95" customHeight="1" spans="1:255">
      <c r="A116" s="255"/>
      <c r="B116" s="256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55"/>
      <c r="DU116" s="255"/>
      <c r="DV116" s="255"/>
      <c r="DW116" s="255"/>
      <c r="DX116" s="255"/>
      <c r="DY116" s="255"/>
      <c r="DZ116" s="255"/>
      <c r="EA116" s="255"/>
      <c r="EB116" s="255"/>
      <c r="EC116" s="255"/>
      <c r="ED116" s="255"/>
      <c r="EE116" s="255"/>
      <c r="EF116" s="255"/>
      <c r="EG116" s="255"/>
      <c r="EH116" s="255"/>
      <c r="EI116" s="255"/>
      <c r="EJ116" s="255"/>
      <c r="EK116" s="255"/>
      <c r="EL116" s="255"/>
      <c r="EM116" s="255"/>
      <c r="EN116" s="255"/>
      <c r="EO116" s="255"/>
      <c r="EP116" s="255"/>
      <c r="EQ116" s="255"/>
      <c r="ER116" s="255"/>
      <c r="ES116" s="255"/>
      <c r="ET116" s="255"/>
      <c r="EU116" s="255"/>
      <c r="EV116" s="255"/>
      <c r="EW116" s="255"/>
      <c r="EX116" s="255"/>
      <c r="EY116" s="255"/>
      <c r="EZ116" s="255"/>
      <c r="FA116" s="255"/>
      <c r="FB116" s="255"/>
      <c r="FC116" s="255"/>
      <c r="FD116" s="255"/>
      <c r="FE116" s="255"/>
      <c r="FF116" s="255"/>
      <c r="FG116" s="255"/>
      <c r="FH116" s="255"/>
      <c r="FI116" s="255"/>
      <c r="FJ116" s="255"/>
      <c r="FK116" s="255"/>
      <c r="FL116" s="255"/>
      <c r="FM116" s="255"/>
      <c r="FN116" s="255"/>
      <c r="FO116" s="255"/>
      <c r="FP116" s="255"/>
      <c r="FQ116" s="255"/>
      <c r="FR116" s="255"/>
      <c r="FS116" s="255"/>
      <c r="FT116" s="255"/>
      <c r="FU116" s="255"/>
      <c r="FV116" s="255"/>
      <c r="FW116" s="255"/>
      <c r="FX116" s="255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255"/>
      <c r="GM116" s="255"/>
      <c r="GN116" s="255"/>
      <c r="GO116" s="255"/>
      <c r="GP116" s="255"/>
      <c r="GQ116" s="255"/>
      <c r="GR116" s="255"/>
      <c r="GS116" s="255"/>
      <c r="GT116" s="255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55"/>
      <c r="HG116" s="255"/>
      <c r="HH116" s="255"/>
      <c r="HI116" s="255"/>
      <c r="HJ116" s="255"/>
      <c r="HK116" s="255"/>
      <c r="HL116" s="255"/>
      <c r="HM116" s="255"/>
      <c r="HN116" s="255"/>
      <c r="HO116" s="255"/>
      <c r="HP116" s="255"/>
      <c r="HQ116" s="255"/>
      <c r="HR116" s="255"/>
      <c r="HS116" s="255"/>
      <c r="HT116" s="255"/>
      <c r="HU116" s="255"/>
      <c r="HV116" s="255"/>
      <c r="HW116" s="255"/>
      <c r="HX116" s="255"/>
      <c r="HY116" s="255"/>
      <c r="HZ116" s="255"/>
      <c r="IA116" s="255"/>
      <c r="IB116" s="255"/>
      <c r="IC116" s="255"/>
      <c r="ID116" s="255"/>
      <c r="IE116" s="255"/>
      <c r="IF116" s="255"/>
      <c r="IG116" s="255"/>
      <c r="IH116" s="255"/>
      <c r="II116" s="255"/>
      <c r="IJ116" s="255"/>
      <c r="IK116" s="255"/>
      <c r="IL116" s="255"/>
      <c r="IM116" s="255"/>
      <c r="IN116" s="255"/>
      <c r="IO116" s="255"/>
      <c r="IP116" s="255"/>
      <c r="IQ116" s="255"/>
      <c r="IR116" s="255"/>
      <c r="IS116" s="255"/>
      <c r="IT116" s="255"/>
      <c r="IU116" s="255"/>
    </row>
    <row r="117" s="253" customFormat="1" ht="18.95" customHeight="1" spans="1:255">
      <c r="A117" s="255"/>
      <c r="B117" s="256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5"/>
      <c r="BF117" s="255"/>
      <c r="BG117" s="255"/>
      <c r="BH117" s="255"/>
      <c r="BI117" s="255"/>
      <c r="BJ117" s="255"/>
      <c r="BK117" s="255"/>
      <c r="BL117" s="255"/>
      <c r="BM117" s="255"/>
      <c r="BN117" s="255"/>
      <c r="BO117" s="255"/>
      <c r="BP117" s="255"/>
      <c r="BQ117" s="255"/>
      <c r="BR117" s="255"/>
      <c r="BS117" s="255"/>
      <c r="BT117" s="255"/>
      <c r="BU117" s="255"/>
      <c r="BV117" s="255"/>
      <c r="BW117" s="255"/>
      <c r="BX117" s="255"/>
      <c r="BY117" s="255"/>
      <c r="BZ117" s="255"/>
      <c r="CA117" s="255"/>
      <c r="CB117" s="255"/>
      <c r="CC117" s="255"/>
      <c r="CD117" s="255"/>
      <c r="CE117" s="255"/>
      <c r="CF117" s="255"/>
      <c r="CG117" s="255"/>
      <c r="CH117" s="255"/>
      <c r="CI117" s="255"/>
      <c r="CJ117" s="255"/>
      <c r="CK117" s="255"/>
      <c r="CL117" s="255"/>
      <c r="CM117" s="255"/>
      <c r="CN117" s="255"/>
      <c r="CO117" s="255"/>
      <c r="CP117" s="255"/>
      <c r="CQ117" s="255"/>
      <c r="CR117" s="255"/>
      <c r="CS117" s="255"/>
      <c r="CT117" s="255"/>
      <c r="CU117" s="255"/>
      <c r="CV117" s="255"/>
      <c r="CW117" s="255"/>
      <c r="CX117" s="255"/>
      <c r="CY117" s="255"/>
      <c r="CZ117" s="255"/>
      <c r="DA117" s="255"/>
      <c r="DB117" s="255"/>
      <c r="DC117" s="255"/>
      <c r="DD117" s="255"/>
      <c r="DE117" s="255"/>
      <c r="DF117" s="255"/>
      <c r="DG117" s="255"/>
      <c r="DH117" s="255"/>
      <c r="DI117" s="255"/>
      <c r="DJ117" s="255"/>
      <c r="DK117" s="255"/>
      <c r="DL117" s="255"/>
      <c r="DM117" s="255"/>
      <c r="DN117" s="255"/>
      <c r="DO117" s="255"/>
      <c r="DP117" s="255"/>
      <c r="DQ117" s="255"/>
      <c r="DR117" s="255"/>
      <c r="DS117" s="255"/>
      <c r="DT117" s="255"/>
      <c r="DU117" s="255"/>
      <c r="DV117" s="255"/>
      <c r="DW117" s="255"/>
      <c r="DX117" s="255"/>
      <c r="DY117" s="255"/>
      <c r="DZ117" s="255"/>
      <c r="EA117" s="255"/>
      <c r="EB117" s="255"/>
      <c r="EC117" s="255"/>
      <c r="ED117" s="255"/>
      <c r="EE117" s="255"/>
      <c r="EF117" s="255"/>
      <c r="EG117" s="255"/>
      <c r="EH117" s="255"/>
      <c r="EI117" s="255"/>
      <c r="EJ117" s="255"/>
      <c r="EK117" s="255"/>
      <c r="EL117" s="255"/>
      <c r="EM117" s="255"/>
      <c r="EN117" s="255"/>
      <c r="EO117" s="255"/>
      <c r="EP117" s="255"/>
      <c r="EQ117" s="255"/>
      <c r="ER117" s="255"/>
      <c r="ES117" s="255"/>
      <c r="ET117" s="255"/>
      <c r="EU117" s="255"/>
      <c r="EV117" s="255"/>
      <c r="EW117" s="255"/>
      <c r="EX117" s="255"/>
      <c r="EY117" s="255"/>
      <c r="EZ117" s="255"/>
      <c r="FA117" s="255"/>
      <c r="FB117" s="255"/>
      <c r="FC117" s="255"/>
      <c r="FD117" s="255"/>
      <c r="FE117" s="255"/>
      <c r="FF117" s="255"/>
      <c r="FG117" s="255"/>
      <c r="FH117" s="255"/>
      <c r="FI117" s="255"/>
      <c r="FJ117" s="255"/>
      <c r="FK117" s="255"/>
      <c r="FL117" s="255"/>
      <c r="FM117" s="255"/>
      <c r="FN117" s="255"/>
      <c r="FO117" s="255"/>
      <c r="FP117" s="255"/>
      <c r="FQ117" s="255"/>
      <c r="FR117" s="255"/>
      <c r="FS117" s="255"/>
      <c r="FT117" s="255"/>
      <c r="FU117" s="255"/>
      <c r="FV117" s="255"/>
      <c r="FW117" s="255"/>
      <c r="FX117" s="255"/>
      <c r="FY117" s="255"/>
      <c r="FZ117" s="255"/>
      <c r="GA117" s="255"/>
      <c r="GB117" s="255"/>
      <c r="GC117" s="255"/>
      <c r="GD117" s="255"/>
      <c r="GE117" s="255"/>
      <c r="GF117" s="255"/>
      <c r="GG117" s="255"/>
      <c r="GH117" s="255"/>
      <c r="GI117" s="255"/>
      <c r="GJ117" s="255"/>
      <c r="GK117" s="255"/>
      <c r="GL117" s="255"/>
      <c r="GM117" s="255"/>
      <c r="GN117" s="255"/>
      <c r="GO117" s="255"/>
      <c r="GP117" s="255"/>
      <c r="GQ117" s="255"/>
      <c r="GR117" s="255"/>
      <c r="GS117" s="255"/>
      <c r="GT117" s="255"/>
      <c r="GU117" s="255"/>
      <c r="GV117" s="255"/>
      <c r="GW117" s="255"/>
      <c r="GX117" s="255"/>
      <c r="GY117" s="255"/>
      <c r="GZ117" s="255"/>
      <c r="HA117" s="255"/>
      <c r="HB117" s="255"/>
      <c r="HC117" s="255"/>
      <c r="HD117" s="255"/>
      <c r="HE117" s="255"/>
      <c r="HF117" s="255"/>
      <c r="HG117" s="255"/>
      <c r="HH117" s="255"/>
      <c r="HI117" s="255"/>
      <c r="HJ117" s="255"/>
      <c r="HK117" s="255"/>
      <c r="HL117" s="255"/>
      <c r="HM117" s="255"/>
      <c r="HN117" s="255"/>
      <c r="HO117" s="255"/>
      <c r="HP117" s="255"/>
      <c r="HQ117" s="255"/>
      <c r="HR117" s="255"/>
      <c r="HS117" s="255"/>
      <c r="HT117" s="255"/>
      <c r="HU117" s="255"/>
      <c r="HV117" s="255"/>
      <c r="HW117" s="255"/>
      <c r="HX117" s="255"/>
      <c r="HY117" s="255"/>
      <c r="HZ117" s="255"/>
      <c r="IA117" s="255"/>
      <c r="IB117" s="255"/>
      <c r="IC117" s="255"/>
      <c r="ID117" s="255"/>
      <c r="IE117" s="255"/>
      <c r="IF117" s="255"/>
      <c r="IG117" s="255"/>
      <c r="IH117" s="255"/>
      <c r="II117" s="255"/>
      <c r="IJ117" s="255"/>
      <c r="IK117" s="255"/>
      <c r="IL117" s="255"/>
      <c r="IM117" s="255"/>
      <c r="IN117" s="255"/>
      <c r="IO117" s="255"/>
      <c r="IP117" s="255"/>
      <c r="IQ117" s="255"/>
      <c r="IR117" s="255"/>
      <c r="IS117" s="255"/>
      <c r="IT117" s="255"/>
      <c r="IU117" s="255"/>
    </row>
    <row r="118" s="253" customFormat="1" ht="18.95" customHeight="1" spans="1:255">
      <c r="A118" s="255"/>
      <c r="B118" s="256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5"/>
      <c r="CC118" s="255"/>
      <c r="CD118" s="255"/>
      <c r="CE118" s="255"/>
      <c r="CF118" s="255"/>
      <c r="CG118" s="255"/>
      <c r="CH118" s="255"/>
      <c r="CI118" s="255"/>
      <c r="CJ118" s="255"/>
      <c r="CK118" s="255"/>
      <c r="CL118" s="255"/>
      <c r="CM118" s="255"/>
      <c r="CN118" s="255"/>
      <c r="CO118" s="255"/>
      <c r="CP118" s="255"/>
      <c r="CQ118" s="255"/>
      <c r="CR118" s="255"/>
      <c r="CS118" s="255"/>
      <c r="CT118" s="255"/>
      <c r="CU118" s="255"/>
      <c r="CV118" s="255"/>
      <c r="CW118" s="255"/>
      <c r="CX118" s="255"/>
      <c r="CY118" s="255"/>
      <c r="CZ118" s="255"/>
      <c r="DA118" s="255"/>
      <c r="DB118" s="255"/>
      <c r="DC118" s="255"/>
      <c r="DD118" s="255"/>
      <c r="DE118" s="255"/>
      <c r="DF118" s="255"/>
      <c r="DG118" s="255"/>
      <c r="DH118" s="255"/>
      <c r="DI118" s="255"/>
      <c r="DJ118" s="255"/>
      <c r="DK118" s="255"/>
      <c r="DL118" s="255"/>
      <c r="DM118" s="255"/>
      <c r="DN118" s="255"/>
      <c r="DO118" s="255"/>
      <c r="DP118" s="255"/>
      <c r="DQ118" s="255"/>
      <c r="DR118" s="255"/>
      <c r="DS118" s="255"/>
      <c r="DT118" s="255"/>
      <c r="DU118" s="255"/>
      <c r="DV118" s="255"/>
      <c r="DW118" s="255"/>
      <c r="DX118" s="255"/>
      <c r="DY118" s="255"/>
      <c r="DZ118" s="255"/>
      <c r="EA118" s="255"/>
      <c r="EB118" s="255"/>
      <c r="EC118" s="255"/>
      <c r="ED118" s="255"/>
      <c r="EE118" s="255"/>
      <c r="EF118" s="255"/>
      <c r="EG118" s="255"/>
      <c r="EH118" s="255"/>
      <c r="EI118" s="255"/>
      <c r="EJ118" s="255"/>
      <c r="EK118" s="255"/>
      <c r="EL118" s="255"/>
      <c r="EM118" s="255"/>
      <c r="EN118" s="255"/>
      <c r="EO118" s="255"/>
      <c r="EP118" s="255"/>
      <c r="EQ118" s="255"/>
      <c r="ER118" s="255"/>
      <c r="ES118" s="255"/>
      <c r="ET118" s="255"/>
      <c r="EU118" s="255"/>
      <c r="EV118" s="255"/>
      <c r="EW118" s="255"/>
      <c r="EX118" s="255"/>
      <c r="EY118" s="255"/>
      <c r="EZ118" s="255"/>
      <c r="FA118" s="255"/>
      <c r="FB118" s="255"/>
      <c r="FC118" s="255"/>
      <c r="FD118" s="255"/>
      <c r="FE118" s="255"/>
      <c r="FF118" s="255"/>
      <c r="FG118" s="255"/>
      <c r="FH118" s="255"/>
      <c r="FI118" s="255"/>
      <c r="FJ118" s="255"/>
      <c r="FK118" s="255"/>
      <c r="FL118" s="255"/>
      <c r="FM118" s="255"/>
      <c r="FN118" s="255"/>
      <c r="FO118" s="255"/>
      <c r="FP118" s="255"/>
      <c r="FQ118" s="255"/>
      <c r="FR118" s="255"/>
      <c r="FS118" s="255"/>
      <c r="FT118" s="255"/>
      <c r="FU118" s="255"/>
      <c r="FV118" s="255"/>
      <c r="FW118" s="255"/>
      <c r="FX118" s="255"/>
      <c r="FY118" s="255"/>
      <c r="FZ118" s="255"/>
      <c r="GA118" s="255"/>
      <c r="GB118" s="255"/>
      <c r="GC118" s="255"/>
      <c r="GD118" s="255"/>
      <c r="GE118" s="255"/>
      <c r="GF118" s="255"/>
      <c r="GG118" s="255"/>
      <c r="GH118" s="255"/>
      <c r="GI118" s="255"/>
      <c r="GJ118" s="255"/>
      <c r="GK118" s="255"/>
      <c r="GL118" s="255"/>
      <c r="GM118" s="255"/>
      <c r="GN118" s="255"/>
      <c r="GO118" s="255"/>
      <c r="GP118" s="255"/>
      <c r="GQ118" s="255"/>
      <c r="GR118" s="255"/>
      <c r="GS118" s="255"/>
      <c r="GT118" s="255"/>
      <c r="GU118" s="255"/>
      <c r="GV118" s="255"/>
      <c r="GW118" s="255"/>
      <c r="GX118" s="255"/>
      <c r="GY118" s="255"/>
      <c r="GZ118" s="255"/>
      <c r="HA118" s="255"/>
      <c r="HB118" s="255"/>
      <c r="HC118" s="255"/>
      <c r="HD118" s="255"/>
      <c r="HE118" s="255"/>
      <c r="HF118" s="255"/>
      <c r="HG118" s="255"/>
      <c r="HH118" s="255"/>
      <c r="HI118" s="255"/>
      <c r="HJ118" s="255"/>
      <c r="HK118" s="255"/>
      <c r="HL118" s="255"/>
      <c r="HM118" s="255"/>
      <c r="HN118" s="255"/>
      <c r="HO118" s="255"/>
      <c r="HP118" s="255"/>
      <c r="HQ118" s="255"/>
      <c r="HR118" s="255"/>
      <c r="HS118" s="255"/>
      <c r="HT118" s="255"/>
      <c r="HU118" s="255"/>
      <c r="HV118" s="255"/>
      <c r="HW118" s="255"/>
      <c r="HX118" s="255"/>
      <c r="HY118" s="255"/>
      <c r="HZ118" s="255"/>
      <c r="IA118" s="255"/>
      <c r="IB118" s="255"/>
      <c r="IC118" s="255"/>
      <c r="ID118" s="255"/>
      <c r="IE118" s="255"/>
      <c r="IF118" s="255"/>
      <c r="IG118" s="255"/>
      <c r="IH118" s="255"/>
      <c r="II118" s="255"/>
      <c r="IJ118" s="255"/>
      <c r="IK118" s="255"/>
      <c r="IL118" s="255"/>
      <c r="IM118" s="255"/>
      <c r="IN118" s="255"/>
      <c r="IO118" s="255"/>
      <c r="IP118" s="255"/>
      <c r="IQ118" s="255"/>
      <c r="IR118" s="255"/>
      <c r="IS118" s="255"/>
      <c r="IT118" s="255"/>
      <c r="IU118" s="255"/>
    </row>
    <row r="119" s="253" customFormat="1" ht="18.95" customHeight="1" spans="1:255">
      <c r="A119" s="255"/>
      <c r="B119" s="256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5"/>
      <c r="CR119" s="255"/>
      <c r="CS119" s="255"/>
      <c r="CT119" s="255"/>
      <c r="CU119" s="255"/>
      <c r="CV119" s="255"/>
      <c r="CW119" s="255"/>
      <c r="CX119" s="255"/>
      <c r="CY119" s="255"/>
      <c r="CZ119" s="255"/>
      <c r="DA119" s="255"/>
      <c r="DB119" s="255"/>
      <c r="DC119" s="255"/>
      <c r="DD119" s="255"/>
      <c r="DE119" s="255"/>
      <c r="DF119" s="255"/>
      <c r="DG119" s="255"/>
      <c r="DH119" s="255"/>
      <c r="DI119" s="255"/>
      <c r="DJ119" s="255"/>
      <c r="DK119" s="255"/>
      <c r="DL119" s="255"/>
      <c r="DM119" s="255"/>
      <c r="DN119" s="255"/>
      <c r="DO119" s="255"/>
      <c r="DP119" s="255"/>
      <c r="DQ119" s="255"/>
      <c r="DR119" s="255"/>
      <c r="DS119" s="255"/>
      <c r="DT119" s="255"/>
      <c r="DU119" s="255"/>
      <c r="DV119" s="255"/>
      <c r="DW119" s="255"/>
      <c r="DX119" s="255"/>
      <c r="DY119" s="255"/>
      <c r="DZ119" s="255"/>
      <c r="EA119" s="255"/>
      <c r="EB119" s="255"/>
      <c r="EC119" s="255"/>
      <c r="ED119" s="255"/>
      <c r="EE119" s="255"/>
      <c r="EF119" s="255"/>
      <c r="EG119" s="255"/>
      <c r="EH119" s="255"/>
      <c r="EI119" s="255"/>
      <c r="EJ119" s="255"/>
      <c r="EK119" s="255"/>
      <c r="EL119" s="255"/>
      <c r="EM119" s="255"/>
      <c r="EN119" s="255"/>
      <c r="EO119" s="255"/>
      <c r="EP119" s="255"/>
      <c r="EQ119" s="255"/>
      <c r="ER119" s="255"/>
      <c r="ES119" s="255"/>
      <c r="ET119" s="255"/>
      <c r="EU119" s="255"/>
      <c r="EV119" s="255"/>
      <c r="EW119" s="255"/>
      <c r="EX119" s="255"/>
      <c r="EY119" s="255"/>
      <c r="EZ119" s="255"/>
      <c r="FA119" s="255"/>
      <c r="FB119" s="255"/>
      <c r="FC119" s="255"/>
      <c r="FD119" s="255"/>
      <c r="FE119" s="255"/>
      <c r="FF119" s="255"/>
      <c r="FG119" s="255"/>
      <c r="FH119" s="255"/>
      <c r="FI119" s="255"/>
      <c r="FJ119" s="255"/>
      <c r="FK119" s="255"/>
      <c r="FL119" s="255"/>
      <c r="FM119" s="255"/>
      <c r="FN119" s="255"/>
      <c r="FO119" s="255"/>
      <c r="FP119" s="255"/>
      <c r="FQ119" s="255"/>
      <c r="FR119" s="255"/>
      <c r="FS119" s="255"/>
      <c r="FT119" s="255"/>
      <c r="FU119" s="255"/>
      <c r="FV119" s="255"/>
      <c r="FW119" s="255"/>
      <c r="FX119" s="255"/>
      <c r="FY119" s="255"/>
      <c r="FZ119" s="255"/>
      <c r="GA119" s="255"/>
      <c r="GB119" s="255"/>
      <c r="GC119" s="255"/>
      <c r="GD119" s="255"/>
      <c r="GE119" s="255"/>
      <c r="GF119" s="255"/>
      <c r="GG119" s="255"/>
      <c r="GH119" s="255"/>
      <c r="GI119" s="255"/>
      <c r="GJ119" s="255"/>
      <c r="GK119" s="255"/>
      <c r="GL119" s="255"/>
      <c r="GM119" s="255"/>
      <c r="GN119" s="255"/>
      <c r="GO119" s="255"/>
      <c r="GP119" s="255"/>
      <c r="GQ119" s="255"/>
      <c r="GR119" s="255"/>
      <c r="GS119" s="255"/>
      <c r="GT119" s="255"/>
      <c r="GU119" s="255"/>
      <c r="GV119" s="255"/>
      <c r="GW119" s="255"/>
      <c r="GX119" s="255"/>
      <c r="GY119" s="255"/>
      <c r="GZ119" s="255"/>
      <c r="HA119" s="255"/>
      <c r="HB119" s="255"/>
      <c r="HC119" s="255"/>
      <c r="HD119" s="255"/>
      <c r="HE119" s="255"/>
      <c r="HF119" s="255"/>
      <c r="HG119" s="255"/>
      <c r="HH119" s="255"/>
      <c r="HI119" s="255"/>
      <c r="HJ119" s="255"/>
      <c r="HK119" s="255"/>
      <c r="HL119" s="255"/>
      <c r="HM119" s="255"/>
      <c r="HN119" s="255"/>
      <c r="HO119" s="255"/>
      <c r="HP119" s="255"/>
      <c r="HQ119" s="255"/>
      <c r="HR119" s="255"/>
      <c r="HS119" s="255"/>
      <c r="HT119" s="255"/>
      <c r="HU119" s="255"/>
      <c r="HV119" s="255"/>
      <c r="HW119" s="255"/>
      <c r="HX119" s="255"/>
      <c r="HY119" s="255"/>
      <c r="HZ119" s="255"/>
      <c r="IA119" s="255"/>
      <c r="IB119" s="255"/>
      <c r="IC119" s="255"/>
      <c r="ID119" s="255"/>
      <c r="IE119" s="255"/>
      <c r="IF119" s="255"/>
      <c r="IG119" s="255"/>
      <c r="IH119" s="255"/>
      <c r="II119" s="255"/>
      <c r="IJ119" s="255"/>
      <c r="IK119" s="255"/>
      <c r="IL119" s="255"/>
      <c r="IM119" s="255"/>
      <c r="IN119" s="255"/>
      <c r="IO119" s="255"/>
      <c r="IP119" s="255"/>
      <c r="IQ119" s="255"/>
      <c r="IR119" s="255"/>
      <c r="IS119" s="255"/>
      <c r="IT119" s="255"/>
      <c r="IU119" s="255"/>
    </row>
    <row r="120" s="253" customFormat="1" ht="18.95" customHeight="1" spans="1:255">
      <c r="A120" s="255"/>
      <c r="B120" s="256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5"/>
      <c r="AT120" s="255"/>
      <c r="AU120" s="255"/>
      <c r="AV120" s="255"/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5"/>
      <c r="CC120" s="255"/>
      <c r="CD120" s="255"/>
      <c r="CE120" s="255"/>
      <c r="CF120" s="255"/>
      <c r="CG120" s="255"/>
      <c r="CH120" s="255"/>
      <c r="CI120" s="255"/>
      <c r="CJ120" s="255"/>
      <c r="CK120" s="255"/>
      <c r="CL120" s="255"/>
      <c r="CM120" s="255"/>
      <c r="CN120" s="255"/>
      <c r="CO120" s="255"/>
      <c r="CP120" s="255"/>
      <c r="CQ120" s="255"/>
      <c r="CR120" s="255"/>
      <c r="CS120" s="255"/>
      <c r="CT120" s="255"/>
      <c r="CU120" s="255"/>
      <c r="CV120" s="255"/>
      <c r="CW120" s="255"/>
      <c r="CX120" s="255"/>
      <c r="CY120" s="255"/>
      <c r="CZ120" s="255"/>
      <c r="DA120" s="255"/>
      <c r="DB120" s="255"/>
      <c r="DC120" s="255"/>
      <c r="DD120" s="255"/>
      <c r="DE120" s="255"/>
      <c r="DF120" s="255"/>
      <c r="DG120" s="255"/>
      <c r="DH120" s="255"/>
      <c r="DI120" s="255"/>
      <c r="DJ120" s="255"/>
      <c r="DK120" s="255"/>
      <c r="DL120" s="255"/>
      <c r="DM120" s="255"/>
      <c r="DN120" s="255"/>
      <c r="DO120" s="255"/>
      <c r="DP120" s="255"/>
      <c r="DQ120" s="255"/>
      <c r="DR120" s="255"/>
      <c r="DS120" s="255"/>
      <c r="DT120" s="255"/>
      <c r="DU120" s="255"/>
      <c r="DV120" s="255"/>
      <c r="DW120" s="255"/>
      <c r="DX120" s="255"/>
      <c r="DY120" s="255"/>
      <c r="DZ120" s="255"/>
      <c r="EA120" s="255"/>
      <c r="EB120" s="255"/>
      <c r="EC120" s="255"/>
      <c r="ED120" s="255"/>
      <c r="EE120" s="255"/>
      <c r="EF120" s="255"/>
      <c r="EG120" s="255"/>
      <c r="EH120" s="255"/>
      <c r="EI120" s="255"/>
      <c r="EJ120" s="255"/>
      <c r="EK120" s="255"/>
      <c r="EL120" s="255"/>
      <c r="EM120" s="255"/>
      <c r="EN120" s="255"/>
      <c r="EO120" s="255"/>
      <c r="EP120" s="255"/>
      <c r="EQ120" s="255"/>
      <c r="ER120" s="255"/>
      <c r="ES120" s="255"/>
      <c r="ET120" s="255"/>
      <c r="EU120" s="255"/>
      <c r="EV120" s="255"/>
      <c r="EW120" s="255"/>
      <c r="EX120" s="255"/>
      <c r="EY120" s="255"/>
      <c r="EZ120" s="255"/>
      <c r="FA120" s="255"/>
      <c r="FB120" s="255"/>
      <c r="FC120" s="255"/>
      <c r="FD120" s="255"/>
      <c r="FE120" s="255"/>
      <c r="FF120" s="255"/>
      <c r="FG120" s="255"/>
      <c r="FH120" s="255"/>
      <c r="FI120" s="255"/>
      <c r="FJ120" s="255"/>
      <c r="FK120" s="255"/>
      <c r="FL120" s="255"/>
      <c r="FM120" s="255"/>
      <c r="FN120" s="255"/>
      <c r="FO120" s="255"/>
      <c r="FP120" s="255"/>
      <c r="FQ120" s="255"/>
      <c r="FR120" s="255"/>
      <c r="FS120" s="255"/>
      <c r="FT120" s="255"/>
      <c r="FU120" s="255"/>
      <c r="FV120" s="255"/>
      <c r="FW120" s="255"/>
      <c r="FX120" s="255"/>
      <c r="FY120" s="255"/>
      <c r="FZ120" s="255"/>
      <c r="GA120" s="255"/>
      <c r="GB120" s="255"/>
      <c r="GC120" s="255"/>
      <c r="GD120" s="255"/>
      <c r="GE120" s="255"/>
      <c r="GF120" s="255"/>
      <c r="GG120" s="255"/>
      <c r="GH120" s="255"/>
      <c r="GI120" s="255"/>
      <c r="GJ120" s="255"/>
      <c r="GK120" s="255"/>
      <c r="GL120" s="255"/>
      <c r="GM120" s="255"/>
      <c r="GN120" s="255"/>
      <c r="GO120" s="255"/>
      <c r="GP120" s="255"/>
      <c r="GQ120" s="255"/>
      <c r="GR120" s="255"/>
      <c r="GS120" s="255"/>
      <c r="GT120" s="255"/>
      <c r="GU120" s="255"/>
      <c r="GV120" s="255"/>
      <c r="GW120" s="255"/>
      <c r="GX120" s="255"/>
      <c r="GY120" s="255"/>
      <c r="GZ120" s="255"/>
      <c r="HA120" s="255"/>
      <c r="HB120" s="255"/>
      <c r="HC120" s="255"/>
      <c r="HD120" s="255"/>
      <c r="HE120" s="255"/>
      <c r="HF120" s="255"/>
      <c r="HG120" s="255"/>
      <c r="HH120" s="255"/>
      <c r="HI120" s="255"/>
      <c r="HJ120" s="255"/>
      <c r="HK120" s="255"/>
      <c r="HL120" s="255"/>
      <c r="HM120" s="255"/>
      <c r="HN120" s="255"/>
      <c r="HO120" s="255"/>
      <c r="HP120" s="255"/>
      <c r="HQ120" s="255"/>
      <c r="HR120" s="255"/>
      <c r="HS120" s="255"/>
      <c r="HT120" s="255"/>
      <c r="HU120" s="255"/>
      <c r="HV120" s="255"/>
      <c r="HW120" s="255"/>
      <c r="HX120" s="255"/>
      <c r="HY120" s="255"/>
      <c r="HZ120" s="255"/>
      <c r="IA120" s="255"/>
      <c r="IB120" s="255"/>
      <c r="IC120" s="255"/>
      <c r="ID120" s="255"/>
      <c r="IE120" s="255"/>
      <c r="IF120" s="255"/>
      <c r="IG120" s="255"/>
      <c r="IH120" s="255"/>
      <c r="II120" s="255"/>
      <c r="IJ120" s="255"/>
      <c r="IK120" s="255"/>
      <c r="IL120" s="255"/>
      <c r="IM120" s="255"/>
      <c r="IN120" s="255"/>
      <c r="IO120" s="255"/>
      <c r="IP120" s="255"/>
      <c r="IQ120" s="255"/>
      <c r="IR120" s="255"/>
      <c r="IS120" s="255"/>
      <c r="IT120" s="255"/>
      <c r="IU120" s="255"/>
    </row>
    <row r="121" s="253" customFormat="1" ht="18.95" customHeight="1" spans="1:255">
      <c r="A121" s="255"/>
      <c r="B121" s="256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5"/>
      <c r="CC121" s="255"/>
      <c r="CD121" s="255"/>
      <c r="CE121" s="255"/>
      <c r="CF121" s="255"/>
      <c r="CG121" s="255"/>
      <c r="CH121" s="255"/>
      <c r="CI121" s="255"/>
      <c r="CJ121" s="255"/>
      <c r="CK121" s="255"/>
      <c r="CL121" s="255"/>
      <c r="CM121" s="255"/>
      <c r="CN121" s="255"/>
      <c r="CO121" s="255"/>
      <c r="CP121" s="255"/>
      <c r="CQ121" s="255"/>
      <c r="CR121" s="255"/>
      <c r="CS121" s="255"/>
      <c r="CT121" s="255"/>
      <c r="CU121" s="255"/>
      <c r="CV121" s="255"/>
      <c r="CW121" s="255"/>
      <c r="CX121" s="255"/>
      <c r="CY121" s="255"/>
      <c r="CZ121" s="255"/>
      <c r="DA121" s="255"/>
      <c r="DB121" s="255"/>
      <c r="DC121" s="255"/>
      <c r="DD121" s="255"/>
      <c r="DE121" s="255"/>
      <c r="DF121" s="255"/>
      <c r="DG121" s="255"/>
      <c r="DH121" s="255"/>
      <c r="DI121" s="255"/>
      <c r="DJ121" s="255"/>
      <c r="DK121" s="255"/>
      <c r="DL121" s="255"/>
      <c r="DM121" s="255"/>
      <c r="DN121" s="255"/>
      <c r="DO121" s="255"/>
      <c r="DP121" s="255"/>
      <c r="DQ121" s="255"/>
      <c r="DR121" s="255"/>
      <c r="DS121" s="255"/>
      <c r="DT121" s="255"/>
      <c r="DU121" s="255"/>
      <c r="DV121" s="255"/>
      <c r="DW121" s="255"/>
      <c r="DX121" s="255"/>
      <c r="DY121" s="255"/>
      <c r="DZ121" s="255"/>
      <c r="EA121" s="255"/>
      <c r="EB121" s="255"/>
      <c r="EC121" s="255"/>
      <c r="ED121" s="255"/>
      <c r="EE121" s="255"/>
      <c r="EF121" s="255"/>
      <c r="EG121" s="255"/>
      <c r="EH121" s="255"/>
      <c r="EI121" s="255"/>
      <c r="EJ121" s="255"/>
      <c r="EK121" s="255"/>
      <c r="EL121" s="255"/>
      <c r="EM121" s="255"/>
      <c r="EN121" s="255"/>
      <c r="EO121" s="255"/>
      <c r="EP121" s="255"/>
      <c r="EQ121" s="255"/>
      <c r="ER121" s="255"/>
      <c r="ES121" s="255"/>
      <c r="ET121" s="255"/>
      <c r="EU121" s="255"/>
      <c r="EV121" s="255"/>
      <c r="EW121" s="255"/>
      <c r="EX121" s="255"/>
      <c r="EY121" s="255"/>
      <c r="EZ121" s="255"/>
      <c r="FA121" s="255"/>
      <c r="FB121" s="255"/>
      <c r="FC121" s="255"/>
      <c r="FD121" s="255"/>
      <c r="FE121" s="255"/>
      <c r="FF121" s="255"/>
      <c r="FG121" s="255"/>
      <c r="FH121" s="255"/>
      <c r="FI121" s="255"/>
      <c r="FJ121" s="255"/>
      <c r="FK121" s="255"/>
      <c r="FL121" s="255"/>
      <c r="FM121" s="255"/>
      <c r="FN121" s="255"/>
      <c r="FO121" s="255"/>
      <c r="FP121" s="255"/>
      <c r="FQ121" s="255"/>
      <c r="FR121" s="255"/>
      <c r="FS121" s="255"/>
      <c r="FT121" s="255"/>
      <c r="FU121" s="255"/>
      <c r="FV121" s="255"/>
      <c r="FW121" s="255"/>
      <c r="FX121" s="255"/>
      <c r="FY121" s="255"/>
      <c r="FZ121" s="255"/>
      <c r="GA121" s="255"/>
      <c r="GB121" s="255"/>
      <c r="GC121" s="255"/>
      <c r="GD121" s="255"/>
      <c r="GE121" s="255"/>
      <c r="GF121" s="255"/>
      <c r="GG121" s="255"/>
      <c r="GH121" s="255"/>
      <c r="GI121" s="255"/>
      <c r="GJ121" s="255"/>
      <c r="GK121" s="255"/>
      <c r="GL121" s="255"/>
      <c r="GM121" s="255"/>
      <c r="GN121" s="255"/>
      <c r="GO121" s="255"/>
      <c r="GP121" s="255"/>
      <c r="GQ121" s="255"/>
      <c r="GR121" s="255"/>
      <c r="GS121" s="255"/>
      <c r="GT121" s="255"/>
      <c r="GU121" s="255"/>
      <c r="GV121" s="255"/>
      <c r="GW121" s="255"/>
      <c r="GX121" s="255"/>
      <c r="GY121" s="255"/>
      <c r="GZ121" s="255"/>
      <c r="HA121" s="255"/>
      <c r="HB121" s="255"/>
      <c r="HC121" s="255"/>
      <c r="HD121" s="255"/>
      <c r="HE121" s="255"/>
      <c r="HF121" s="255"/>
      <c r="HG121" s="255"/>
      <c r="HH121" s="255"/>
      <c r="HI121" s="255"/>
      <c r="HJ121" s="255"/>
      <c r="HK121" s="255"/>
      <c r="HL121" s="255"/>
      <c r="HM121" s="255"/>
      <c r="HN121" s="255"/>
      <c r="HO121" s="255"/>
      <c r="HP121" s="255"/>
      <c r="HQ121" s="255"/>
      <c r="HR121" s="255"/>
      <c r="HS121" s="255"/>
      <c r="HT121" s="255"/>
      <c r="HU121" s="255"/>
      <c r="HV121" s="255"/>
      <c r="HW121" s="255"/>
      <c r="HX121" s="255"/>
      <c r="HY121" s="255"/>
      <c r="HZ121" s="255"/>
      <c r="IA121" s="255"/>
      <c r="IB121" s="255"/>
      <c r="IC121" s="255"/>
      <c r="ID121" s="255"/>
      <c r="IE121" s="255"/>
      <c r="IF121" s="255"/>
      <c r="IG121" s="255"/>
      <c r="IH121" s="255"/>
      <c r="II121" s="255"/>
      <c r="IJ121" s="255"/>
      <c r="IK121" s="255"/>
      <c r="IL121" s="255"/>
      <c r="IM121" s="255"/>
      <c r="IN121" s="255"/>
      <c r="IO121" s="255"/>
      <c r="IP121" s="255"/>
      <c r="IQ121" s="255"/>
      <c r="IR121" s="255"/>
      <c r="IS121" s="255"/>
      <c r="IT121" s="255"/>
      <c r="IU121" s="255"/>
    </row>
    <row r="122" s="253" customFormat="1" ht="18.95" customHeight="1" spans="1:255">
      <c r="A122" s="255"/>
      <c r="B122" s="256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5"/>
      <c r="AY122" s="255"/>
      <c r="AZ122" s="255"/>
      <c r="BA122" s="255"/>
      <c r="BB122" s="255"/>
      <c r="BC122" s="255"/>
      <c r="BD122" s="255"/>
      <c r="BE122" s="255"/>
      <c r="BF122" s="255"/>
      <c r="BG122" s="255"/>
      <c r="BH122" s="255"/>
      <c r="BI122" s="255"/>
      <c r="BJ122" s="255"/>
      <c r="BK122" s="255"/>
      <c r="BL122" s="255"/>
      <c r="BM122" s="255"/>
      <c r="BN122" s="255"/>
      <c r="BO122" s="255"/>
      <c r="BP122" s="255"/>
      <c r="BQ122" s="255"/>
      <c r="BR122" s="255"/>
      <c r="BS122" s="255"/>
      <c r="BT122" s="255"/>
      <c r="BU122" s="255"/>
      <c r="BV122" s="255"/>
      <c r="BW122" s="255"/>
      <c r="BX122" s="255"/>
      <c r="BY122" s="255"/>
      <c r="BZ122" s="255"/>
      <c r="CA122" s="255"/>
      <c r="CB122" s="255"/>
      <c r="CC122" s="255"/>
      <c r="CD122" s="255"/>
      <c r="CE122" s="255"/>
      <c r="CF122" s="255"/>
      <c r="CG122" s="255"/>
      <c r="CH122" s="255"/>
      <c r="CI122" s="255"/>
      <c r="CJ122" s="255"/>
      <c r="CK122" s="255"/>
      <c r="CL122" s="255"/>
      <c r="CM122" s="255"/>
      <c r="CN122" s="255"/>
      <c r="CO122" s="255"/>
      <c r="CP122" s="255"/>
      <c r="CQ122" s="255"/>
      <c r="CR122" s="255"/>
      <c r="CS122" s="255"/>
      <c r="CT122" s="255"/>
      <c r="CU122" s="255"/>
      <c r="CV122" s="255"/>
      <c r="CW122" s="255"/>
      <c r="CX122" s="255"/>
      <c r="CY122" s="255"/>
      <c r="CZ122" s="255"/>
      <c r="DA122" s="255"/>
      <c r="DB122" s="255"/>
      <c r="DC122" s="255"/>
      <c r="DD122" s="255"/>
      <c r="DE122" s="255"/>
      <c r="DF122" s="255"/>
      <c r="DG122" s="255"/>
      <c r="DH122" s="255"/>
      <c r="DI122" s="255"/>
      <c r="DJ122" s="255"/>
      <c r="DK122" s="255"/>
      <c r="DL122" s="255"/>
      <c r="DM122" s="255"/>
      <c r="DN122" s="255"/>
      <c r="DO122" s="255"/>
      <c r="DP122" s="255"/>
      <c r="DQ122" s="255"/>
      <c r="DR122" s="255"/>
      <c r="DS122" s="255"/>
      <c r="DT122" s="255"/>
      <c r="DU122" s="255"/>
      <c r="DV122" s="255"/>
      <c r="DW122" s="255"/>
      <c r="DX122" s="255"/>
      <c r="DY122" s="255"/>
      <c r="DZ122" s="255"/>
      <c r="EA122" s="255"/>
      <c r="EB122" s="255"/>
      <c r="EC122" s="255"/>
      <c r="ED122" s="255"/>
      <c r="EE122" s="255"/>
      <c r="EF122" s="255"/>
      <c r="EG122" s="255"/>
      <c r="EH122" s="255"/>
      <c r="EI122" s="255"/>
      <c r="EJ122" s="255"/>
      <c r="EK122" s="255"/>
      <c r="EL122" s="255"/>
      <c r="EM122" s="255"/>
      <c r="EN122" s="255"/>
      <c r="EO122" s="255"/>
      <c r="EP122" s="255"/>
      <c r="EQ122" s="255"/>
      <c r="ER122" s="255"/>
      <c r="ES122" s="255"/>
      <c r="ET122" s="255"/>
      <c r="EU122" s="255"/>
      <c r="EV122" s="255"/>
      <c r="EW122" s="255"/>
      <c r="EX122" s="255"/>
      <c r="EY122" s="255"/>
      <c r="EZ122" s="255"/>
      <c r="FA122" s="255"/>
      <c r="FB122" s="255"/>
      <c r="FC122" s="255"/>
      <c r="FD122" s="255"/>
      <c r="FE122" s="255"/>
      <c r="FF122" s="255"/>
      <c r="FG122" s="255"/>
      <c r="FH122" s="255"/>
      <c r="FI122" s="255"/>
      <c r="FJ122" s="255"/>
      <c r="FK122" s="255"/>
      <c r="FL122" s="255"/>
      <c r="FM122" s="255"/>
      <c r="FN122" s="255"/>
      <c r="FO122" s="255"/>
      <c r="FP122" s="255"/>
      <c r="FQ122" s="255"/>
      <c r="FR122" s="255"/>
      <c r="FS122" s="255"/>
      <c r="FT122" s="255"/>
      <c r="FU122" s="255"/>
      <c r="FV122" s="255"/>
      <c r="FW122" s="255"/>
      <c r="FX122" s="255"/>
      <c r="FY122" s="255"/>
      <c r="FZ122" s="255"/>
      <c r="GA122" s="255"/>
      <c r="GB122" s="255"/>
      <c r="GC122" s="255"/>
      <c r="GD122" s="255"/>
      <c r="GE122" s="255"/>
      <c r="GF122" s="255"/>
      <c r="GG122" s="255"/>
      <c r="GH122" s="255"/>
      <c r="GI122" s="255"/>
      <c r="GJ122" s="255"/>
      <c r="GK122" s="255"/>
      <c r="GL122" s="255"/>
      <c r="GM122" s="255"/>
      <c r="GN122" s="255"/>
      <c r="GO122" s="255"/>
      <c r="GP122" s="255"/>
      <c r="GQ122" s="255"/>
      <c r="GR122" s="255"/>
      <c r="GS122" s="255"/>
      <c r="GT122" s="255"/>
      <c r="GU122" s="255"/>
      <c r="GV122" s="255"/>
      <c r="GW122" s="255"/>
      <c r="GX122" s="255"/>
      <c r="GY122" s="255"/>
      <c r="GZ122" s="255"/>
      <c r="HA122" s="255"/>
      <c r="HB122" s="255"/>
      <c r="HC122" s="255"/>
      <c r="HD122" s="255"/>
      <c r="HE122" s="255"/>
      <c r="HF122" s="255"/>
      <c r="HG122" s="255"/>
      <c r="HH122" s="255"/>
      <c r="HI122" s="255"/>
      <c r="HJ122" s="255"/>
      <c r="HK122" s="255"/>
      <c r="HL122" s="255"/>
      <c r="HM122" s="255"/>
      <c r="HN122" s="255"/>
      <c r="HO122" s="255"/>
      <c r="HP122" s="255"/>
      <c r="HQ122" s="255"/>
      <c r="HR122" s="255"/>
      <c r="HS122" s="255"/>
      <c r="HT122" s="255"/>
      <c r="HU122" s="255"/>
      <c r="HV122" s="255"/>
      <c r="HW122" s="255"/>
      <c r="HX122" s="255"/>
      <c r="HY122" s="255"/>
      <c r="HZ122" s="255"/>
      <c r="IA122" s="255"/>
      <c r="IB122" s="255"/>
      <c r="IC122" s="255"/>
      <c r="ID122" s="255"/>
      <c r="IE122" s="255"/>
      <c r="IF122" s="255"/>
      <c r="IG122" s="255"/>
      <c r="IH122" s="255"/>
      <c r="II122" s="255"/>
      <c r="IJ122" s="255"/>
      <c r="IK122" s="255"/>
      <c r="IL122" s="255"/>
      <c r="IM122" s="255"/>
      <c r="IN122" s="255"/>
      <c r="IO122" s="255"/>
      <c r="IP122" s="255"/>
      <c r="IQ122" s="255"/>
      <c r="IR122" s="255"/>
      <c r="IS122" s="255"/>
      <c r="IT122" s="255"/>
      <c r="IU122" s="255"/>
    </row>
    <row r="123" s="253" customFormat="1" ht="18.95" customHeight="1" spans="1:255">
      <c r="A123" s="255"/>
      <c r="B123" s="256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255"/>
      <c r="BF123" s="255"/>
      <c r="BG123" s="255"/>
      <c r="BH123" s="255"/>
      <c r="BI123" s="255"/>
      <c r="BJ123" s="255"/>
      <c r="BK123" s="255"/>
      <c r="BL123" s="255"/>
      <c r="BM123" s="255"/>
      <c r="BN123" s="255"/>
      <c r="BO123" s="255"/>
      <c r="BP123" s="255"/>
      <c r="BQ123" s="255"/>
      <c r="BR123" s="255"/>
      <c r="BS123" s="255"/>
      <c r="BT123" s="255"/>
      <c r="BU123" s="255"/>
      <c r="BV123" s="255"/>
      <c r="BW123" s="255"/>
      <c r="BX123" s="255"/>
      <c r="BY123" s="255"/>
      <c r="BZ123" s="255"/>
      <c r="CA123" s="255"/>
      <c r="CB123" s="255"/>
      <c r="CC123" s="255"/>
      <c r="CD123" s="255"/>
      <c r="CE123" s="255"/>
      <c r="CF123" s="255"/>
      <c r="CG123" s="255"/>
      <c r="CH123" s="255"/>
      <c r="CI123" s="255"/>
      <c r="CJ123" s="255"/>
      <c r="CK123" s="255"/>
      <c r="CL123" s="255"/>
      <c r="CM123" s="255"/>
      <c r="CN123" s="255"/>
      <c r="CO123" s="255"/>
      <c r="CP123" s="255"/>
      <c r="CQ123" s="255"/>
      <c r="CR123" s="255"/>
      <c r="CS123" s="255"/>
      <c r="CT123" s="255"/>
      <c r="CU123" s="255"/>
      <c r="CV123" s="255"/>
      <c r="CW123" s="255"/>
      <c r="CX123" s="255"/>
      <c r="CY123" s="255"/>
      <c r="CZ123" s="255"/>
      <c r="DA123" s="255"/>
      <c r="DB123" s="255"/>
      <c r="DC123" s="255"/>
      <c r="DD123" s="255"/>
      <c r="DE123" s="255"/>
      <c r="DF123" s="255"/>
      <c r="DG123" s="255"/>
      <c r="DH123" s="255"/>
      <c r="DI123" s="255"/>
      <c r="DJ123" s="255"/>
      <c r="DK123" s="255"/>
      <c r="DL123" s="255"/>
      <c r="DM123" s="255"/>
      <c r="DN123" s="255"/>
      <c r="DO123" s="255"/>
      <c r="DP123" s="255"/>
      <c r="DQ123" s="255"/>
      <c r="DR123" s="255"/>
      <c r="DS123" s="255"/>
      <c r="DT123" s="255"/>
      <c r="DU123" s="255"/>
      <c r="DV123" s="255"/>
      <c r="DW123" s="255"/>
      <c r="DX123" s="255"/>
      <c r="DY123" s="255"/>
      <c r="DZ123" s="255"/>
      <c r="EA123" s="255"/>
      <c r="EB123" s="255"/>
      <c r="EC123" s="255"/>
      <c r="ED123" s="255"/>
      <c r="EE123" s="255"/>
      <c r="EF123" s="255"/>
      <c r="EG123" s="255"/>
      <c r="EH123" s="255"/>
      <c r="EI123" s="255"/>
      <c r="EJ123" s="255"/>
      <c r="EK123" s="255"/>
      <c r="EL123" s="255"/>
      <c r="EM123" s="255"/>
      <c r="EN123" s="255"/>
      <c r="EO123" s="255"/>
      <c r="EP123" s="255"/>
      <c r="EQ123" s="255"/>
      <c r="ER123" s="255"/>
      <c r="ES123" s="255"/>
      <c r="ET123" s="255"/>
      <c r="EU123" s="255"/>
      <c r="EV123" s="255"/>
      <c r="EW123" s="255"/>
      <c r="EX123" s="255"/>
      <c r="EY123" s="255"/>
      <c r="EZ123" s="255"/>
      <c r="FA123" s="255"/>
      <c r="FB123" s="255"/>
      <c r="FC123" s="255"/>
      <c r="FD123" s="255"/>
      <c r="FE123" s="255"/>
      <c r="FF123" s="255"/>
      <c r="FG123" s="255"/>
      <c r="FH123" s="255"/>
      <c r="FI123" s="255"/>
      <c r="FJ123" s="255"/>
      <c r="FK123" s="255"/>
      <c r="FL123" s="255"/>
      <c r="FM123" s="255"/>
      <c r="FN123" s="255"/>
      <c r="FO123" s="255"/>
      <c r="FP123" s="255"/>
      <c r="FQ123" s="255"/>
      <c r="FR123" s="255"/>
      <c r="FS123" s="255"/>
      <c r="FT123" s="255"/>
      <c r="FU123" s="255"/>
      <c r="FV123" s="255"/>
      <c r="FW123" s="255"/>
      <c r="FX123" s="255"/>
      <c r="FY123" s="255"/>
      <c r="FZ123" s="255"/>
      <c r="GA123" s="255"/>
      <c r="GB123" s="255"/>
      <c r="GC123" s="255"/>
      <c r="GD123" s="255"/>
      <c r="GE123" s="255"/>
      <c r="GF123" s="255"/>
      <c r="GG123" s="255"/>
      <c r="GH123" s="255"/>
      <c r="GI123" s="255"/>
      <c r="GJ123" s="255"/>
      <c r="GK123" s="255"/>
      <c r="GL123" s="255"/>
      <c r="GM123" s="255"/>
      <c r="GN123" s="255"/>
      <c r="GO123" s="255"/>
      <c r="GP123" s="255"/>
      <c r="GQ123" s="255"/>
      <c r="GR123" s="255"/>
      <c r="GS123" s="255"/>
      <c r="GT123" s="255"/>
      <c r="GU123" s="255"/>
      <c r="GV123" s="255"/>
      <c r="GW123" s="255"/>
      <c r="GX123" s="255"/>
      <c r="GY123" s="255"/>
      <c r="GZ123" s="255"/>
      <c r="HA123" s="255"/>
      <c r="HB123" s="255"/>
      <c r="HC123" s="255"/>
      <c r="HD123" s="255"/>
      <c r="HE123" s="255"/>
      <c r="HF123" s="255"/>
      <c r="HG123" s="255"/>
      <c r="HH123" s="255"/>
      <c r="HI123" s="255"/>
      <c r="HJ123" s="255"/>
      <c r="HK123" s="255"/>
      <c r="HL123" s="255"/>
      <c r="HM123" s="255"/>
      <c r="HN123" s="255"/>
      <c r="HO123" s="255"/>
      <c r="HP123" s="255"/>
      <c r="HQ123" s="255"/>
      <c r="HR123" s="255"/>
      <c r="HS123" s="255"/>
      <c r="HT123" s="255"/>
      <c r="HU123" s="255"/>
      <c r="HV123" s="255"/>
      <c r="HW123" s="255"/>
      <c r="HX123" s="255"/>
      <c r="HY123" s="255"/>
      <c r="HZ123" s="255"/>
      <c r="IA123" s="255"/>
      <c r="IB123" s="255"/>
      <c r="IC123" s="255"/>
      <c r="ID123" s="255"/>
      <c r="IE123" s="255"/>
      <c r="IF123" s="255"/>
      <c r="IG123" s="255"/>
      <c r="IH123" s="255"/>
      <c r="II123" s="255"/>
      <c r="IJ123" s="255"/>
      <c r="IK123" s="255"/>
      <c r="IL123" s="255"/>
      <c r="IM123" s="255"/>
      <c r="IN123" s="255"/>
      <c r="IO123" s="255"/>
      <c r="IP123" s="255"/>
      <c r="IQ123" s="255"/>
      <c r="IR123" s="255"/>
      <c r="IS123" s="255"/>
      <c r="IT123" s="255"/>
      <c r="IU123" s="255"/>
    </row>
    <row r="124" s="253" customFormat="1" ht="18.95" customHeight="1" spans="1:255">
      <c r="A124" s="255"/>
      <c r="B124" s="256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  <c r="BL124" s="255"/>
      <c r="BM124" s="255"/>
      <c r="BN124" s="255"/>
      <c r="BO124" s="255"/>
      <c r="BP124" s="255"/>
      <c r="BQ124" s="255"/>
      <c r="BR124" s="255"/>
      <c r="BS124" s="255"/>
      <c r="BT124" s="255"/>
      <c r="BU124" s="255"/>
      <c r="BV124" s="255"/>
      <c r="BW124" s="255"/>
      <c r="BX124" s="255"/>
      <c r="BY124" s="255"/>
      <c r="BZ124" s="255"/>
      <c r="CA124" s="255"/>
      <c r="CB124" s="255"/>
      <c r="CC124" s="255"/>
      <c r="CD124" s="255"/>
      <c r="CE124" s="255"/>
      <c r="CF124" s="255"/>
      <c r="CG124" s="255"/>
      <c r="CH124" s="255"/>
      <c r="CI124" s="255"/>
      <c r="CJ124" s="255"/>
      <c r="CK124" s="255"/>
      <c r="CL124" s="255"/>
      <c r="CM124" s="255"/>
      <c r="CN124" s="255"/>
      <c r="CO124" s="255"/>
      <c r="CP124" s="255"/>
      <c r="CQ124" s="255"/>
      <c r="CR124" s="255"/>
      <c r="CS124" s="255"/>
      <c r="CT124" s="255"/>
      <c r="CU124" s="255"/>
      <c r="CV124" s="255"/>
      <c r="CW124" s="255"/>
      <c r="CX124" s="255"/>
      <c r="CY124" s="255"/>
      <c r="CZ124" s="255"/>
      <c r="DA124" s="255"/>
      <c r="DB124" s="255"/>
      <c r="DC124" s="255"/>
      <c r="DD124" s="255"/>
      <c r="DE124" s="255"/>
      <c r="DF124" s="255"/>
      <c r="DG124" s="255"/>
      <c r="DH124" s="255"/>
      <c r="DI124" s="255"/>
      <c r="DJ124" s="255"/>
      <c r="DK124" s="255"/>
      <c r="DL124" s="255"/>
      <c r="DM124" s="255"/>
      <c r="DN124" s="255"/>
      <c r="DO124" s="255"/>
      <c r="DP124" s="255"/>
      <c r="DQ124" s="255"/>
      <c r="DR124" s="255"/>
      <c r="DS124" s="255"/>
      <c r="DT124" s="255"/>
      <c r="DU124" s="255"/>
      <c r="DV124" s="255"/>
      <c r="DW124" s="255"/>
      <c r="DX124" s="255"/>
      <c r="DY124" s="255"/>
      <c r="DZ124" s="255"/>
      <c r="EA124" s="255"/>
      <c r="EB124" s="255"/>
      <c r="EC124" s="255"/>
      <c r="ED124" s="255"/>
      <c r="EE124" s="255"/>
      <c r="EF124" s="255"/>
      <c r="EG124" s="255"/>
      <c r="EH124" s="255"/>
      <c r="EI124" s="255"/>
      <c r="EJ124" s="255"/>
      <c r="EK124" s="255"/>
      <c r="EL124" s="255"/>
      <c r="EM124" s="255"/>
      <c r="EN124" s="255"/>
      <c r="EO124" s="255"/>
      <c r="EP124" s="255"/>
      <c r="EQ124" s="255"/>
      <c r="ER124" s="255"/>
      <c r="ES124" s="255"/>
      <c r="ET124" s="255"/>
      <c r="EU124" s="255"/>
      <c r="EV124" s="255"/>
      <c r="EW124" s="255"/>
      <c r="EX124" s="255"/>
      <c r="EY124" s="255"/>
      <c r="EZ124" s="255"/>
      <c r="FA124" s="255"/>
      <c r="FB124" s="255"/>
      <c r="FC124" s="255"/>
      <c r="FD124" s="255"/>
      <c r="FE124" s="255"/>
      <c r="FF124" s="255"/>
      <c r="FG124" s="255"/>
      <c r="FH124" s="255"/>
      <c r="FI124" s="255"/>
      <c r="FJ124" s="255"/>
      <c r="FK124" s="255"/>
      <c r="FL124" s="255"/>
      <c r="FM124" s="255"/>
      <c r="FN124" s="255"/>
      <c r="FO124" s="255"/>
      <c r="FP124" s="255"/>
      <c r="FQ124" s="255"/>
      <c r="FR124" s="255"/>
      <c r="FS124" s="255"/>
      <c r="FT124" s="255"/>
      <c r="FU124" s="255"/>
      <c r="FV124" s="255"/>
      <c r="FW124" s="255"/>
      <c r="FX124" s="255"/>
      <c r="FY124" s="255"/>
      <c r="FZ124" s="255"/>
      <c r="GA124" s="255"/>
      <c r="GB124" s="255"/>
      <c r="GC124" s="255"/>
      <c r="GD124" s="255"/>
      <c r="GE124" s="255"/>
      <c r="GF124" s="255"/>
      <c r="GG124" s="255"/>
      <c r="GH124" s="255"/>
      <c r="GI124" s="255"/>
      <c r="GJ124" s="255"/>
      <c r="GK124" s="255"/>
      <c r="GL124" s="255"/>
      <c r="GM124" s="255"/>
      <c r="GN124" s="255"/>
      <c r="GO124" s="255"/>
      <c r="GP124" s="255"/>
      <c r="GQ124" s="255"/>
      <c r="GR124" s="255"/>
      <c r="GS124" s="255"/>
      <c r="GT124" s="255"/>
      <c r="GU124" s="255"/>
      <c r="GV124" s="255"/>
      <c r="GW124" s="255"/>
      <c r="GX124" s="255"/>
      <c r="GY124" s="255"/>
      <c r="GZ124" s="255"/>
      <c r="HA124" s="255"/>
      <c r="HB124" s="255"/>
      <c r="HC124" s="255"/>
      <c r="HD124" s="255"/>
      <c r="HE124" s="255"/>
      <c r="HF124" s="255"/>
      <c r="HG124" s="255"/>
      <c r="HH124" s="255"/>
      <c r="HI124" s="255"/>
      <c r="HJ124" s="255"/>
      <c r="HK124" s="255"/>
      <c r="HL124" s="255"/>
      <c r="HM124" s="255"/>
      <c r="HN124" s="255"/>
      <c r="HO124" s="255"/>
      <c r="HP124" s="255"/>
      <c r="HQ124" s="255"/>
      <c r="HR124" s="255"/>
      <c r="HS124" s="255"/>
      <c r="HT124" s="255"/>
      <c r="HU124" s="255"/>
      <c r="HV124" s="255"/>
      <c r="HW124" s="255"/>
      <c r="HX124" s="255"/>
      <c r="HY124" s="255"/>
      <c r="HZ124" s="255"/>
      <c r="IA124" s="255"/>
      <c r="IB124" s="255"/>
      <c r="IC124" s="255"/>
      <c r="ID124" s="255"/>
      <c r="IE124" s="255"/>
      <c r="IF124" s="255"/>
      <c r="IG124" s="255"/>
      <c r="IH124" s="255"/>
      <c r="II124" s="255"/>
      <c r="IJ124" s="255"/>
      <c r="IK124" s="255"/>
      <c r="IL124" s="255"/>
      <c r="IM124" s="255"/>
      <c r="IN124" s="255"/>
      <c r="IO124" s="255"/>
      <c r="IP124" s="255"/>
      <c r="IQ124" s="255"/>
      <c r="IR124" s="255"/>
      <c r="IS124" s="255"/>
      <c r="IT124" s="255"/>
      <c r="IU124" s="255"/>
    </row>
    <row r="125" s="253" customFormat="1" ht="18.95" customHeight="1" spans="1:255">
      <c r="A125" s="255"/>
      <c r="B125" s="256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5"/>
      <c r="CR125" s="255"/>
      <c r="CS125" s="255"/>
      <c r="CT125" s="255"/>
      <c r="CU125" s="255"/>
      <c r="CV125" s="255"/>
      <c r="CW125" s="255"/>
      <c r="CX125" s="255"/>
      <c r="CY125" s="255"/>
      <c r="CZ125" s="255"/>
      <c r="DA125" s="255"/>
      <c r="DB125" s="255"/>
      <c r="DC125" s="255"/>
      <c r="DD125" s="255"/>
      <c r="DE125" s="255"/>
      <c r="DF125" s="255"/>
      <c r="DG125" s="255"/>
      <c r="DH125" s="255"/>
      <c r="DI125" s="255"/>
      <c r="DJ125" s="255"/>
      <c r="DK125" s="255"/>
      <c r="DL125" s="255"/>
      <c r="DM125" s="255"/>
      <c r="DN125" s="255"/>
      <c r="DO125" s="255"/>
      <c r="DP125" s="255"/>
      <c r="DQ125" s="255"/>
      <c r="DR125" s="255"/>
      <c r="DS125" s="255"/>
      <c r="DT125" s="255"/>
      <c r="DU125" s="255"/>
      <c r="DV125" s="255"/>
      <c r="DW125" s="255"/>
      <c r="DX125" s="255"/>
      <c r="DY125" s="255"/>
      <c r="DZ125" s="255"/>
      <c r="EA125" s="255"/>
      <c r="EB125" s="255"/>
      <c r="EC125" s="255"/>
      <c r="ED125" s="255"/>
      <c r="EE125" s="255"/>
      <c r="EF125" s="255"/>
      <c r="EG125" s="255"/>
      <c r="EH125" s="255"/>
      <c r="EI125" s="255"/>
      <c r="EJ125" s="255"/>
      <c r="EK125" s="255"/>
      <c r="EL125" s="255"/>
      <c r="EM125" s="255"/>
      <c r="EN125" s="255"/>
      <c r="EO125" s="255"/>
      <c r="EP125" s="255"/>
      <c r="EQ125" s="255"/>
      <c r="ER125" s="255"/>
      <c r="ES125" s="255"/>
      <c r="ET125" s="255"/>
      <c r="EU125" s="255"/>
      <c r="EV125" s="255"/>
      <c r="EW125" s="255"/>
      <c r="EX125" s="255"/>
      <c r="EY125" s="255"/>
      <c r="EZ125" s="255"/>
      <c r="FA125" s="255"/>
      <c r="FB125" s="255"/>
      <c r="FC125" s="255"/>
      <c r="FD125" s="255"/>
      <c r="FE125" s="255"/>
      <c r="FF125" s="255"/>
      <c r="FG125" s="255"/>
      <c r="FH125" s="255"/>
      <c r="FI125" s="255"/>
      <c r="FJ125" s="255"/>
      <c r="FK125" s="255"/>
      <c r="FL125" s="255"/>
      <c r="FM125" s="255"/>
      <c r="FN125" s="255"/>
      <c r="FO125" s="255"/>
      <c r="FP125" s="255"/>
      <c r="FQ125" s="255"/>
      <c r="FR125" s="255"/>
      <c r="FS125" s="255"/>
      <c r="FT125" s="255"/>
      <c r="FU125" s="255"/>
      <c r="FV125" s="255"/>
      <c r="FW125" s="255"/>
      <c r="FX125" s="255"/>
      <c r="FY125" s="255"/>
      <c r="FZ125" s="255"/>
      <c r="GA125" s="255"/>
      <c r="GB125" s="255"/>
      <c r="GC125" s="255"/>
      <c r="GD125" s="255"/>
      <c r="GE125" s="255"/>
      <c r="GF125" s="255"/>
      <c r="GG125" s="255"/>
      <c r="GH125" s="255"/>
      <c r="GI125" s="255"/>
      <c r="GJ125" s="255"/>
      <c r="GK125" s="255"/>
      <c r="GL125" s="255"/>
      <c r="GM125" s="255"/>
      <c r="GN125" s="255"/>
      <c r="GO125" s="255"/>
      <c r="GP125" s="255"/>
      <c r="GQ125" s="255"/>
      <c r="GR125" s="255"/>
      <c r="GS125" s="255"/>
      <c r="GT125" s="255"/>
      <c r="GU125" s="255"/>
      <c r="GV125" s="255"/>
      <c r="GW125" s="255"/>
      <c r="GX125" s="255"/>
      <c r="GY125" s="255"/>
      <c r="GZ125" s="255"/>
      <c r="HA125" s="255"/>
      <c r="HB125" s="255"/>
      <c r="HC125" s="255"/>
      <c r="HD125" s="255"/>
      <c r="HE125" s="255"/>
      <c r="HF125" s="255"/>
      <c r="HG125" s="255"/>
      <c r="HH125" s="255"/>
      <c r="HI125" s="255"/>
      <c r="HJ125" s="255"/>
      <c r="HK125" s="255"/>
      <c r="HL125" s="255"/>
      <c r="HM125" s="255"/>
      <c r="HN125" s="255"/>
      <c r="HO125" s="255"/>
      <c r="HP125" s="255"/>
      <c r="HQ125" s="255"/>
      <c r="HR125" s="255"/>
      <c r="HS125" s="255"/>
      <c r="HT125" s="255"/>
      <c r="HU125" s="255"/>
      <c r="HV125" s="255"/>
      <c r="HW125" s="255"/>
      <c r="HX125" s="255"/>
      <c r="HY125" s="255"/>
      <c r="HZ125" s="255"/>
      <c r="IA125" s="255"/>
      <c r="IB125" s="255"/>
      <c r="IC125" s="255"/>
      <c r="ID125" s="255"/>
      <c r="IE125" s="255"/>
      <c r="IF125" s="255"/>
      <c r="IG125" s="255"/>
      <c r="IH125" s="255"/>
      <c r="II125" s="255"/>
      <c r="IJ125" s="255"/>
      <c r="IK125" s="255"/>
      <c r="IL125" s="255"/>
      <c r="IM125" s="255"/>
      <c r="IN125" s="255"/>
      <c r="IO125" s="255"/>
      <c r="IP125" s="255"/>
      <c r="IQ125" s="255"/>
      <c r="IR125" s="255"/>
      <c r="IS125" s="255"/>
      <c r="IT125" s="255"/>
      <c r="IU125" s="255"/>
    </row>
    <row r="126" s="253" customFormat="1" ht="18.95" customHeight="1" spans="1:255">
      <c r="A126" s="255"/>
      <c r="B126" s="256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255"/>
      <c r="CA126" s="255"/>
      <c r="CB126" s="255"/>
      <c r="CC126" s="255"/>
      <c r="CD126" s="255"/>
      <c r="CE126" s="255"/>
      <c r="CF126" s="255"/>
      <c r="CG126" s="255"/>
      <c r="CH126" s="255"/>
      <c r="CI126" s="255"/>
      <c r="CJ126" s="255"/>
      <c r="CK126" s="255"/>
      <c r="CL126" s="255"/>
      <c r="CM126" s="255"/>
      <c r="CN126" s="255"/>
      <c r="CO126" s="255"/>
      <c r="CP126" s="255"/>
      <c r="CQ126" s="255"/>
      <c r="CR126" s="255"/>
      <c r="CS126" s="255"/>
      <c r="CT126" s="255"/>
      <c r="CU126" s="255"/>
      <c r="CV126" s="255"/>
      <c r="CW126" s="255"/>
      <c r="CX126" s="255"/>
      <c r="CY126" s="255"/>
      <c r="CZ126" s="255"/>
      <c r="DA126" s="255"/>
      <c r="DB126" s="255"/>
      <c r="DC126" s="255"/>
      <c r="DD126" s="255"/>
      <c r="DE126" s="255"/>
      <c r="DF126" s="255"/>
      <c r="DG126" s="255"/>
      <c r="DH126" s="255"/>
      <c r="DI126" s="255"/>
      <c r="DJ126" s="255"/>
      <c r="DK126" s="255"/>
      <c r="DL126" s="255"/>
      <c r="DM126" s="255"/>
      <c r="DN126" s="255"/>
      <c r="DO126" s="255"/>
      <c r="DP126" s="255"/>
      <c r="DQ126" s="255"/>
      <c r="DR126" s="255"/>
      <c r="DS126" s="255"/>
      <c r="DT126" s="255"/>
      <c r="DU126" s="255"/>
      <c r="DV126" s="255"/>
      <c r="DW126" s="255"/>
      <c r="DX126" s="255"/>
      <c r="DY126" s="255"/>
      <c r="DZ126" s="255"/>
      <c r="EA126" s="255"/>
      <c r="EB126" s="255"/>
      <c r="EC126" s="255"/>
      <c r="ED126" s="255"/>
      <c r="EE126" s="255"/>
      <c r="EF126" s="255"/>
      <c r="EG126" s="255"/>
      <c r="EH126" s="255"/>
      <c r="EI126" s="255"/>
      <c r="EJ126" s="255"/>
      <c r="EK126" s="255"/>
      <c r="EL126" s="255"/>
      <c r="EM126" s="255"/>
      <c r="EN126" s="255"/>
      <c r="EO126" s="255"/>
      <c r="EP126" s="255"/>
      <c r="EQ126" s="255"/>
      <c r="ER126" s="255"/>
      <c r="ES126" s="255"/>
      <c r="ET126" s="255"/>
      <c r="EU126" s="255"/>
      <c r="EV126" s="255"/>
      <c r="EW126" s="255"/>
      <c r="EX126" s="255"/>
      <c r="EY126" s="255"/>
      <c r="EZ126" s="255"/>
      <c r="FA126" s="255"/>
      <c r="FB126" s="255"/>
      <c r="FC126" s="255"/>
      <c r="FD126" s="255"/>
      <c r="FE126" s="255"/>
      <c r="FF126" s="255"/>
      <c r="FG126" s="255"/>
      <c r="FH126" s="255"/>
      <c r="FI126" s="255"/>
      <c r="FJ126" s="255"/>
      <c r="FK126" s="255"/>
      <c r="FL126" s="255"/>
      <c r="FM126" s="255"/>
      <c r="FN126" s="255"/>
      <c r="FO126" s="255"/>
      <c r="FP126" s="255"/>
      <c r="FQ126" s="255"/>
      <c r="FR126" s="255"/>
      <c r="FS126" s="255"/>
      <c r="FT126" s="255"/>
      <c r="FU126" s="255"/>
      <c r="FV126" s="255"/>
      <c r="FW126" s="255"/>
      <c r="FX126" s="255"/>
      <c r="FY126" s="255"/>
      <c r="FZ126" s="255"/>
      <c r="GA126" s="255"/>
      <c r="GB126" s="255"/>
      <c r="GC126" s="255"/>
      <c r="GD126" s="255"/>
      <c r="GE126" s="255"/>
      <c r="GF126" s="255"/>
      <c r="GG126" s="255"/>
      <c r="GH126" s="255"/>
      <c r="GI126" s="255"/>
      <c r="GJ126" s="255"/>
      <c r="GK126" s="255"/>
      <c r="GL126" s="255"/>
      <c r="GM126" s="255"/>
      <c r="GN126" s="255"/>
      <c r="GO126" s="255"/>
      <c r="GP126" s="255"/>
      <c r="GQ126" s="255"/>
      <c r="GR126" s="255"/>
      <c r="GS126" s="255"/>
      <c r="GT126" s="255"/>
      <c r="GU126" s="255"/>
      <c r="GV126" s="255"/>
      <c r="GW126" s="255"/>
      <c r="GX126" s="255"/>
      <c r="GY126" s="255"/>
      <c r="GZ126" s="255"/>
      <c r="HA126" s="255"/>
      <c r="HB126" s="255"/>
      <c r="HC126" s="255"/>
      <c r="HD126" s="255"/>
      <c r="HE126" s="255"/>
      <c r="HF126" s="255"/>
      <c r="HG126" s="255"/>
      <c r="HH126" s="255"/>
      <c r="HI126" s="255"/>
      <c r="HJ126" s="255"/>
      <c r="HK126" s="255"/>
      <c r="HL126" s="255"/>
      <c r="HM126" s="255"/>
      <c r="HN126" s="255"/>
      <c r="HO126" s="255"/>
      <c r="HP126" s="255"/>
      <c r="HQ126" s="255"/>
      <c r="HR126" s="255"/>
      <c r="HS126" s="255"/>
      <c r="HT126" s="255"/>
      <c r="HU126" s="255"/>
      <c r="HV126" s="255"/>
      <c r="HW126" s="255"/>
      <c r="HX126" s="255"/>
      <c r="HY126" s="255"/>
      <c r="HZ126" s="255"/>
      <c r="IA126" s="255"/>
      <c r="IB126" s="255"/>
      <c r="IC126" s="255"/>
      <c r="ID126" s="255"/>
      <c r="IE126" s="255"/>
      <c r="IF126" s="255"/>
      <c r="IG126" s="255"/>
      <c r="IH126" s="255"/>
      <c r="II126" s="255"/>
      <c r="IJ126" s="255"/>
      <c r="IK126" s="255"/>
      <c r="IL126" s="255"/>
      <c r="IM126" s="255"/>
      <c r="IN126" s="255"/>
      <c r="IO126" s="255"/>
      <c r="IP126" s="255"/>
      <c r="IQ126" s="255"/>
      <c r="IR126" s="255"/>
      <c r="IS126" s="255"/>
      <c r="IT126" s="255"/>
      <c r="IU126" s="255"/>
    </row>
    <row r="127" s="253" customFormat="1" ht="18.95" customHeight="1" spans="1:255">
      <c r="A127" s="255"/>
      <c r="B127" s="256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  <c r="BT127" s="255"/>
      <c r="BU127" s="255"/>
      <c r="BV127" s="255"/>
      <c r="BW127" s="255"/>
      <c r="BX127" s="255"/>
      <c r="BY127" s="255"/>
      <c r="BZ127" s="255"/>
      <c r="CA127" s="255"/>
      <c r="CB127" s="255"/>
      <c r="CC127" s="255"/>
      <c r="CD127" s="255"/>
      <c r="CE127" s="255"/>
      <c r="CF127" s="255"/>
      <c r="CG127" s="255"/>
      <c r="CH127" s="255"/>
      <c r="CI127" s="255"/>
      <c r="CJ127" s="255"/>
      <c r="CK127" s="255"/>
      <c r="CL127" s="255"/>
      <c r="CM127" s="255"/>
      <c r="CN127" s="255"/>
      <c r="CO127" s="255"/>
      <c r="CP127" s="255"/>
      <c r="CQ127" s="255"/>
      <c r="CR127" s="255"/>
      <c r="CS127" s="255"/>
      <c r="CT127" s="255"/>
      <c r="CU127" s="255"/>
      <c r="CV127" s="255"/>
      <c r="CW127" s="255"/>
      <c r="CX127" s="255"/>
      <c r="CY127" s="255"/>
      <c r="CZ127" s="255"/>
      <c r="DA127" s="255"/>
      <c r="DB127" s="255"/>
      <c r="DC127" s="255"/>
      <c r="DD127" s="255"/>
      <c r="DE127" s="255"/>
      <c r="DF127" s="255"/>
      <c r="DG127" s="255"/>
      <c r="DH127" s="255"/>
      <c r="DI127" s="255"/>
      <c r="DJ127" s="255"/>
      <c r="DK127" s="255"/>
      <c r="DL127" s="255"/>
      <c r="DM127" s="255"/>
      <c r="DN127" s="255"/>
      <c r="DO127" s="255"/>
      <c r="DP127" s="255"/>
      <c r="DQ127" s="255"/>
      <c r="DR127" s="255"/>
      <c r="DS127" s="255"/>
      <c r="DT127" s="255"/>
      <c r="DU127" s="255"/>
      <c r="DV127" s="255"/>
      <c r="DW127" s="255"/>
      <c r="DX127" s="255"/>
      <c r="DY127" s="255"/>
      <c r="DZ127" s="255"/>
      <c r="EA127" s="255"/>
      <c r="EB127" s="255"/>
      <c r="EC127" s="255"/>
      <c r="ED127" s="255"/>
      <c r="EE127" s="255"/>
      <c r="EF127" s="255"/>
      <c r="EG127" s="255"/>
      <c r="EH127" s="255"/>
      <c r="EI127" s="255"/>
      <c r="EJ127" s="255"/>
      <c r="EK127" s="255"/>
      <c r="EL127" s="255"/>
      <c r="EM127" s="255"/>
      <c r="EN127" s="255"/>
      <c r="EO127" s="255"/>
      <c r="EP127" s="255"/>
      <c r="EQ127" s="255"/>
      <c r="ER127" s="255"/>
      <c r="ES127" s="255"/>
      <c r="ET127" s="255"/>
      <c r="EU127" s="255"/>
      <c r="EV127" s="255"/>
      <c r="EW127" s="255"/>
      <c r="EX127" s="255"/>
      <c r="EY127" s="255"/>
      <c r="EZ127" s="255"/>
      <c r="FA127" s="255"/>
      <c r="FB127" s="255"/>
      <c r="FC127" s="255"/>
      <c r="FD127" s="255"/>
      <c r="FE127" s="255"/>
      <c r="FF127" s="255"/>
      <c r="FG127" s="255"/>
      <c r="FH127" s="255"/>
      <c r="FI127" s="255"/>
      <c r="FJ127" s="255"/>
      <c r="FK127" s="255"/>
      <c r="FL127" s="255"/>
      <c r="FM127" s="255"/>
      <c r="FN127" s="255"/>
      <c r="FO127" s="255"/>
      <c r="FP127" s="255"/>
      <c r="FQ127" s="255"/>
      <c r="FR127" s="255"/>
      <c r="FS127" s="255"/>
      <c r="FT127" s="255"/>
      <c r="FU127" s="255"/>
      <c r="FV127" s="255"/>
      <c r="FW127" s="255"/>
      <c r="FX127" s="255"/>
      <c r="FY127" s="255"/>
      <c r="FZ127" s="255"/>
      <c r="GA127" s="255"/>
      <c r="GB127" s="255"/>
      <c r="GC127" s="255"/>
      <c r="GD127" s="255"/>
      <c r="GE127" s="255"/>
      <c r="GF127" s="255"/>
      <c r="GG127" s="255"/>
      <c r="GH127" s="255"/>
      <c r="GI127" s="255"/>
      <c r="GJ127" s="255"/>
      <c r="GK127" s="255"/>
      <c r="GL127" s="255"/>
      <c r="GM127" s="255"/>
      <c r="GN127" s="255"/>
      <c r="GO127" s="255"/>
      <c r="GP127" s="255"/>
      <c r="GQ127" s="255"/>
      <c r="GR127" s="255"/>
      <c r="GS127" s="255"/>
      <c r="GT127" s="255"/>
      <c r="GU127" s="255"/>
      <c r="GV127" s="255"/>
      <c r="GW127" s="255"/>
      <c r="GX127" s="255"/>
      <c r="GY127" s="255"/>
      <c r="GZ127" s="255"/>
      <c r="HA127" s="255"/>
      <c r="HB127" s="255"/>
      <c r="HC127" s="255"/>
      <c r="HD127" s="255"/>
      <c r="HE127" s="255"/>
      <c r="HF127" s="255"/>
      <c r="HG127" s="255"/>
      <c r="HH127" s="255"/>
      <c r="HI127" s="255"/>
      <c r="HJ127" s="255"/>
      <c r="HK127" s="255"/>
      <c r="HL127" s="255"/>
      <c r="HM127" s="255"/>
      <c r="HN127" s="255"/>
      <c r="HO127" s="255"/>
      <c r="HP127" s="255"/>
      <c r="HQ127" s="255"/>
      <c r="HR127" s="255"/>
      <c r="HS127" s="255"/>
      <c r="HT127" s="255"/>
      <c r="HU127" s="255"/>
      <c r="HV127" s="255"/>
      <c r="HW127" s="255"/>
      <c r="HX127" s="255"/>
      <c r="HY127" s="255"/>
      <c r="HZ127" s="255"/>
      <c r="IA127" s="255"/>
      <c r="IB127" s="255"/>
      <c r="IC127" s="255"/>
      <c r="ID127" s="255"/>
      <c r="IE127" s="255"/>
      <c r="IF127" s="255"/>
      <c r="IG127" s="255"/>
      <c r="IH127" s="255"/>
      <c r="II127" s="255"/>
      <c r="IJ127" s="255"/>
      <c r="IK127" s="255"/>
      <c r="IL127" s="255"/>
      <c r="IM127" s="255"/>
      <c r="IN127" s="255"/>
      <c r="IO127" s="255"/>
      <c r="IP127" s="255"/>
      <c r="IQ127" s="255"/>
      <c r="IR127" s="255"/>
      <c r="IS127" s="255"/>
      <c r="IT127" s="255"/>
      <c r="IU127" s="255"/>
    </row>
    <row r="128" s="253" customFormat="1" ht="18.95" customHeight="1" spans="1:255">
      <c r="A128" s="255"/>
      <c r="B128" s="256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5"/>
      <c r="BV128" s="255"/>
      <c r="BW128" s="255"/>
      <c r="BX128" s="255"/>
      <c r="BY128" s="255"/>
      <c r="BZ128" s="255"/>
      <c r="CA128" s="255"/>
      <c r="CB128" s="255"/>
      <c r="CC128" s="255"/>
      <c r="CD128" s="255"/>
      <c r="CE128" s="255"/>
      <c r="CF128" s="255"/>
      <c r="CG128" s="255"/>
      <c r="CH128" s="255"/>
      <c r="CI128" s="255"/>
      <c r="CJ128" s="255"/>
      <c r="CK128" s="255"/>
      <c r="CL128" s="255"/>
      <c r="CM128" s="255"/>
      <c r="CN128" s="255"/>
      <c r="CO128" s="255"/>
      <c r="CP128" s="255"/>
      <c r="CQ128" s="255"/>
      <c r="CR128" s="255"/>
      <c r="CS128" s="255"/>
      <c r="CT128" s="255"/>
      <c r="CU128" s="255"/>
      <c r="CV128" s="255"/>
      <c r="CW128" s="255"/>
      <c r="CX128" s="255"/>
      <c r="CY128" s="255"/>
      <c r="CZ128" s="255"/>
      <c r="DA128" s="255"/>
      <c r="DB128" s="255"/>
      <c r="DC128" s="255"/>
      <c r="DD128" s="255"/>
      <c r="DE128" s="255"/>
      <c r="DF128" s="255"/>
      <c r="DG128" s="255"/>
      <c r="DH128" s="255"/>
      <c r="DI128" s="255"/>
      <c r="DJ128" s="255"/>
      <c r="DK128" s="255"/>
      <c r="DL128" s="255"/>
      <c r="DM128" s="255"/>
      <c r="DN128" s="255"/>
      <c r="DO128" s="255"/>
      <c r="DP128" s="255"/>
      <c r="DQ128" s="255"/>
      <c r="DR128" s="255"/>
      <c r="DS128" s="255"/>
      <c r="DT128" s="255"/>
      <c r="DU128" s="255"/>
      <c r="DV128" s="255"/>
      <c r="DW128" s="255"/>
      <c r="DX128" s="255"/>
      <c r="DY128" s="255"/>
      <c r="DZ128" s="255"/>
      <c r="EA128" s="255"/>
      <c r="EB128" s="255"/>
      <c r="EC128" s="255"/>
      <c r="ED128" s="255"/>
      <c r="EE128" s="255"/>
      <c r="EF128" s="255"/>
      <c r="EG128" s="255"/>
      <c r="EH128" s="255"/>
      <c r="EI128" s="255"/>
      <c r="EJ128" s="255"/>
      <c r="EK128" s="255"/>
      <c r="EL128" s="255"/>
      <c r="EM128" s="255"/>
      <c r="EN128" s="255"/>
      <c r="EO128" s="255"/>
      <c r="EP128" s="255"/>
      <c r="EQ128" s="255"/>
      <c r="ER128" s="255"/>
      <c r="ES128" s="255"/>
      <c r="ET128" s="255"/>
      <c r="EU128" s="255"/>
      <c r="EV128" s="255"/>
      <c r="EW128" s="255"/>
      <c r="EX128" s="255"/>
      <c r="EY128" s="255"/>
      <c r="EZ128" s="255"/>
      <c r="FA128" s="255"/>
      <c r="FB128" s="255"/>
      <c r="FC128" s="255"/>
      <c r="FD128" s="255"/>
      <c r="FE128" s="255"/>
      <c r="FF128" s="255"/>
      <c r="FG128" s="255"/>
      <c r="FH128" s="255"/>
      <c r="FI128" s="255"/>
      <c r="FJ128" s="255"/>
      <c r="FK128" s="255"/>
      <c r="FL128" s="255"/>
      <c r="FM128" s="255"/>
      <c r="FN128" s="255"/>
      <c r="FO128" s="255"/>
      <c r="FP128" s="255"/>
      <c r="FQ128" s="255"/>
      <c r="FR128" s="255"/>
      <c r="FS128" s="255"/>
      <c r="FT128" s="255"/>
      <c r="FU128" s="255"/>
      <c r="FV128" s="255"/>
      <c r="FW128" s="255"/>
      <c r="FX128" s="255"/>
      <c r="FY128" s="255"/>
      <c r="FZ128" s="255"/>
      <c r="GA128" s="255"/>
      <c r="GB128" s="255"/>
      <c r="GC128" s="255"/>
      <c r="GD128" s="255"/>
      <c r="GE128" s="255"/>
      <c r="GF128" s="255"/>
      <c r="GG128" s="255"/>
      <c r="GH128" s="255"/>
      <c r="GI128" s="255"/>
      <c r="GJ128" s="255"/>
      <c r="GK128" s="255"/>
      <c r="GL128" s="255"/>
      <c r="GM128" s="255"/>
      <c r="GN128" s="255"/>
      <c r="GO128" s="255"/>
      <c r="GP128" s="255"/>
      <c r="GQ128" s="255"/>
      <c r="GR128" s="255"/>
      <c r="GS128" s="255"/>
      <c r="GT128" s="255"/>
      <c r="GU128" s="255"/>
      <c r="GV128" s="255"/>
      <c r="GW128" s="255"/>
      <c r="GX128" s="255"/>
      <c r="GY128" s="255"/>
      <c r="GZ128" s="255"/>
      <c r="HA128" s="255"/>
      <c r="HB128" s="255"/>
      <c r="HC128" s="255"/>
      <c r="HD128" s="255"/>
      <c r="HE128" s="255"/>
      <c r="HF128" s="255"/>
      <c r="HG128" s="255"/>
      <c r="HH128" s="255"/>
      <c r="HI128" s="255"/>
      <c r="HJ128" s="255"/>
      <c r="HK128" s="255"/>
      <c r="HL128" s="255"/>
      <c r="HM128" s="255"/>
      <c r="HN128" s="255"/>
      <c r="HO128" s="255"/>
      <c r="HP128" s="255"/>
      <c r="HQ128" s="255"/>
      <c r="HR128" s="255"/>
      <c r="HS128" s="255"/>
      <c r="HT128" s="255"/>
      <c r="HU128" s="255"/>
      <c r="HV128" s="255"/>
      <c r="HW128" s="255"/>
      <c r="HX128" s="255"/>
      <c r="HY128" s="255"/>
      <c r="HZ128" s="255"/>
      <c r="IA128" s="255"/>
      <c r="IB128" s="255"/>
      <c r="IC128" s="255"/>
      <c r="ID128" s="255"/>
      <c r="IE128" s="255"/>
      <c r="IF128" s="255"/>
      <c r="IG128" s="255"/>
      <c r="IH128" s="255"/>
      <c r="II128" s="255"/>
      <c r="IJ128" s="255"/>
      <c r="IK128" s="255"/>
      <c r="IL128" s="255"/>
      <c r="IM128" s="255"/>
      <c r="IN128" s="255"/>
      <c r="IO128" s="255"/>
      <c r="IP128" s="255"/>
      <c r="IQ128" s="255"/>
      <c r="IR128" s="255"/>
      <c r="IS128" s="255"/>
      <c r="IT128" s="255"/>
      <c r="IU128" s="255"/>
    </row>
    <row r="129" s="253" customFormat="1" ht="18.95" customHeight="1" spans="1:255">
      <c r="A129" s="255"/>
      <c r="B129" s="256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5"/>
      <c r="CC129" s="255"/>
      <c r="CD129" s="255"/>
      <c r="CE129" s="255"/>
      <c r="CF129" s="255"/>
      <c r="CG129" s="255"/>
      <c r="CH129" s="255"/>
      <c r="CI129" s="255"/>
      <c r="CJ129" s="255"/>
      <c r="CK129" s="255"/>
      <c r="CL129" s="255"/>
      <c r="CM129" s="255"/>
      <c r="CN129" s="255"/>
      <c r="CO129" s="255"/>
      <c r="CP129" s="255"/>
      <c r="CQ129" s="255"/>
      <c r="CR129" s="255"/>
      <c r="CS129" s="255"/>
      <c r="CT129" s="255"/>
      <c r="CU129" s="255"/>
      <c r="CV129" s="255"/>
      <c r="CW129" s="255"/>
      <c r="CX129" s="255"/>
      <c r="CY129" s="255"/>
      <c r="CZ129" s="255"/>
      <c r="DA129" s="255"/>
      <c r="DB129" s="255"/>
      <c r="DC129" s="255"/>
      <c r="DD129" s="255"/>
      <c r="DE129" s="255"/>
      <c r="DF129" s="255"/>
      <c r="DG129" s="255"/>
      <c r="DH129" s="255"/>
      <c r="DI129" s="255"/>
      <c r="DJ129" s="255"/>
      <c r="DK129" s="255"/>
      <c r="DL129" s="255"/>
      <c r="DM129" s="255"/>
      <c r="DN129" s="255"/>
      <c r="DO129" s="255"/>
      <c r="DP129" s="255"/>
      <c r="DQ129" s="255"/>
      <c r="DR129" s="255"/>
      <c r="DS129" s="255"/>
      <c r="DT129" s="255"/>
      <c r="DU129" s="255"/>
      <c r="DV129" s="255"/>
      <c r="DW129" s="255"/>
      <c r="DX129" s="255"/>
      <c r="DY129" s="255"/>
      <c r="DZ129" s="255"/>
      <c r="EA129" s="255"/>
      <c r="EB129" s="255"/>
      <c r="EC129" s="255"/>
      <c r="ED129" s="255"/>
      <c r="EE129" s="255"/>
      <c r="EF129" s="255"/>
      <c r="EG129" s="255"/>
      <c r="EH129" s="255"/>
      <c r="EI129" s="255"/>
      <c r="EJ129" s="255"/>
      <c r="EK129" s="255"/>
      <c r="EL129" s="255"/>
      <c r="EM129" s="255"/>
      <c r="EN129" s="255"/>
      <c r="EO129" s="255"/>
      <c r="EP129" s="255"/>
      <c r="EQ129" s="255"/>
      <c r="ER129" s="255"/>
      <c r="ES129" s="255"/>
      <c r="ET129" s="255"/>
      <c r="EU129" s="255"/>
      <c r="EV129" s="255"/>
      <c r="EW129" s="255"/>
      <c r="EX129" s="255"/>
      <c r="EY129" s="255"/>
      <c r="EZ129" s="255"/>
      <c r="FA129" s="255"/>
      <c r="FB129" s="255"/>
      <c r="FC129" s="255"/>
      <c r="FD129" s="255"/>
      <c r="FE129" s="255"/>
      <c r="FF129" s="255"/>
      <c r="FG129" s="255"/>
      <c r="FH129" s="255"/>
      <c r="FI129" s="255"/>
      <c r="FJ129" s="255"/>
      <c r="FK129" s="255"/>
      <c r="FL129" s="255"/>
      <c r="FM129" s="255"/>
      <c r="FN129" s="255"/>
      <c r="FO129" s="255"/>
      <c r="FP129" s="255"/>
      <c r="FQ129" s="255"/>
      <c r="FR129" s="255"/>
      <c r="FS129" s="255"/>
      <c r="FT129" s="255"/>
      <c r="FU129" s="255"/>
      <c r="FV129" s="255"/>
      <c r="FW129" s="255"/>
      <c r="FX129" s="255"/>
      <c r="FY129" s="255"/>
      <c r="FZ129" s="255"/>
      <c r="GA129" s="255"/>
      <c r="GB129" s="255"/>
      <c r="GC129" s="255"/>
      <c r="GD129" s="255"/>
      <c r="GE129" s="255"/>
      <c r="GF129" s="255"/>
      <c r="GG129" s="255"/>
      <c r="GH129" s="255"/>
      <c r="GI129" s="255"/>
      <c r="GJ129" s="255"/>
      <c r="GK129" s="255"/>
      <c r="GL129" s="255"/>
      <c r="GM129" s="255"/>
      <c r="GN129" s="255"/>
      <c r="GO129" s="255"/>
      <c r="GP129" s="255"/>
      <c r="GQ129" s="255"/>
      <c r="GR129" s="255"/>
      <c r="GS129" s="255"/>
      <c r="GT129" s="255"/>
      <c r="GU129" s="255"/>
      <c r="GV129" s="255"/>
      <c r="GW129" s="255"/>
      <c r="GX129" s="255"/>
      <c r="GY129" s="255"/>
      <c r="GZ129" s="255"/>
      <c r="HA129" s="255"/>
      <c r="HB129" s="255"/>
      <c r="HC129" s="255"/>
      <c r="HD129" s="255"/>
      <c r="HE129" s="255"/>
      <c r="HF129" s="255"/>
      <c r="HG129" s="255"/>
      <c r="HH129" s="255"/>
      <c r="HI129" s="255"/>
      <c r="HJ129" s="255"/>
      <c r="HK129" s="255"/>
      <c r="HL129" s="255"/>
      <c r="HM129" s="255"/>
      <c r="HN129" s="255"/>
      <c r="HO129" s="255"/>
      <c r="HP129" s="255"/>
      <c r="HQ129" s="255"/>
      <c r="HR129" s="255"/>
      <c r="HS129" s="255"/>
      <c r="HT129" s="255"/>
      <c r="HU129" s="255"/>
      <c r="HV129" s="255"/>
      <c r="HW129" s="255"/>
      <c r="HX129" s="255"/>
      <c r="HY129" s="255"/>
      <c r="HZ129" s="255"/>
      <c r="IA129" s="255"/>
      <c r="IB129" s="255"/>
      <c r="IC129" s="255"/>
      <c r="ID129" s="255"/>
      <c r="IE129" s="255"/>
      <c r="IF129" s="255"/>
      <c r="IG129" s="255"/>
      <c r="IH129" s="255"/>
      <c r="II129" s="255"/>
      <c r="IJ129" s="255"/>
      <c r="IK129" s="255"/>
      <c r="IL129" s="255"/>
      <c r="IM129" s="255"/>
      <c r="IN129" s="255"/>
      <c r="IO129" s="255"/>
      <c r="IP129" s="255"/>
      <c r="IQ129" s="255"/>
      <c r="IR129" s="255"/>
      <c r="IS129" s="255"/>
      <c r="IT129" s="255"/>
      <c r="IU129" s="255"/>
    </row>
    <row r="130" s="253" customFormat="1" ht="18.95" customHeight="1" spans="1:255">
      <c r="A130" s="255"/>
      <c r="B130" s="256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5"/>
      <c r="CC130" s="255"/>
      <c r="CD130" s="255"/>
      <c r="CE130" s="255"/>
      <c r="CF130" s="255"/>
      <c r="CG130" s="255"/>
      <c r="CH130" s="255"/>
      <c r="CI130" s="255"/>
      <c r="CJ130" s="255"/>
      <c r="CK130" s="255"/>
      <c r="CL130" s="255"/>
      <c r="CM130" s="255"/>
      <c r="CN130" s="255"/>
      <c r="CO130" s="255"/>
      <c r="CP130" s="255"/>
      <c r="CQ130" s="255"/>
      <c r="CR130" s="255"/>
      <c r="CS130" s="255"/>
      <c r="CT130" s="255"/>
      <c r="CU130" s="255"/>
      <c r="CV130" s="255"/>
      <c r="CW130" s="255"/>
      <c r="CX130" s="255"/>
      <c r="CY130" s="255"/>
      <c r="CZ130" s="255"/>
      <c r="DA130" s="255"/>
      <c r="DB130" s="255"/>
      <c r="DC130" s="255"/>
      <c r="DD130" s="255"/>
      <c r="DE130" s="255"/>
      <c r="DF130" s="255"/>
      <c r="DG130" s="255"/>
      <c r="DH130" s="255"/>
      <c r="DI130" s="255"/>
      <c r="DJ130" s="255"/>
      <c r="DK130" s="255"/>
      <c r="DL130" s="255"/>
      <c r="DM130" s="255"/>
      <c r="DN130" s="255"/>
      <c r="DO130" s="255"/>
      <c r="DP130" s="255"/>
      <c r="DQ130" s="255"/>
      <c r="DR130" s="255"/>
      <c r="DS130" s="255"/>
      <c r="DT130" s="255"/>
      <c r="DU130" s="255"/>
      <c r="DV130" s="255"/>
      <c r="DW130" s="255"/>
      <c r="DX130" s="255"/>
      <c r="DY130" s="255"/>
      <c r="DZ130" s="255"/>
      <c r="EA130" s="255"/>
      <c r="EB130" s="255"/>
      <c r="EC130" s="255"/>
      <c r="ED130" s="255"/>
      <c r="EE130" s="255"/>
      <c r="EF130" s="255"/>
      <c r="EG130" s="255"/>
      <c r="EH130" s="255"/>
      <c r="EI130" s="255"/>
      <c r="EJ130" s="255"/>
      <c r="EK130" s="255"/>
      <c r="EL130" s="255"/>
      <c r="EM130" s="255"/>
      <c r="EN130" s="255"/>
      <c r="EO130" s="255"/>
      <c r="EP130" s="255"/>
      <c r="EQ130" s="255"/>
      <c r="ER130" s="255"/>
      <c r="ES130" s="255"/>
      <c r="ET130" s="255"/>
      <c r="EU130" s="255"/>
      <c r="EV130" s="255"/>
      <c r="EW130" s="255"/>
      <c r="EX130" s="255"/>
      <c r="EY130" s="255"/>
      <c r="EZ130" s="255"/>
      <c r="FA130" s="255"/>
      <c r="FB130" s="255"/>
      <c r="FC130" s="255"/>
      <c r="FD130" s="255"/>
      <c r="FE130" s="255"/>
      <c r="FF130" s="255"/>
      <c r="FG130" s="255"/>
      <c r="FH130" s="255"/>
      <c r="FI130" s="255"/>
      <c r="FJ130" s="255"/>
      <c r="FK130" s="255"/>
      <c r="FL130" s="255"/>
      <c r="FM130" s="255"/>
      <c r="FN130" s="255"/>
      <c r="FO130" s="255"/>
      <c r="FP130" s="255"/>
      <c r="FQ130" s="255"/>
      <c r="FR130" s="255"/>
      <c r="FS130" s="255"/>
      <c r="FT130" s="255"/>
      <c r="FU130" s="255"/>
      <c r="FV130" s="255"/>
      <c r="FW130" s="255"/>
      <c r="FX130" s="255"/>
      <c r="FY130" s="255"/>
      <c r="FZ130" s="255"/>
      <c r="GA130" s="255"/>
      <c r="GB130" s="255"/>
      <c r="GC130" s="255"/>
      <c r="GD130" s="255"/>
      <c r="GE130" s="255"/>
      <c r="GF130" s="255"/>
      <c r="GG130" s="255"/>
      <c r="GH130" s="255"/>
      <c r="GI130" s="255"/>
      <c r="GJ130" s="255"/>
      <c r="GK130" s="255"/>
      <c r="GL130" s="255"/>
      <c r="GM130" s="255"/>
      <c r="GN130" s="255"/>
      <c r="GO130" s="255"/>
      <c r="GP130" s="255"/>
      <c r="GQ130" s="255"/>
      <c r="GR130" s="255"/>
      <c r="GS130" s="255"/>
      <c r="GT130" s="255"/>
      <c r="GU130" s="255"/>
      <c r="GV130" s="255"/>
      <c r="GW130" s="255"/>
      <c r="GX130" s="255"/>
      <c r="GY130" s="255"/>
      <c r="GZ130" s="255"/>
      <c r="HA130" s="255"/>
      <c r="HB130" s="255"/>
      <c r="HC130" s="255"/>
      <c r="HD130" s="255"/>
      <c r="HE130" s="255"/>
      <c r="HF130" s="255"/>
      <c r="HG130" s="255"/>
      <c r="HH130" s="255"/>
      <c r="HI130" s="255"/>
      <c r="HJ130" s="255"/>
      <c r="HK130" s="255"/>
      <c r="HL130" s="255"/>
      <c r="HM130" s="255"/>
      <c r="HN130" s="255"/>
      <c r="HO130" s="255"/>
      <c r="HP130" s="255"/>
      <c r="HQ130" s="255"/>
      <c r="HR130" s="255"/>
      <c r="HS130" s="255"/>
      <c r="HT130" s="255"/>
      <c r="HU130" s="255"/>
      <c r="HV130" s="255"/>
      <c r="HW130" s="255"/>
      <c r="HX130" s="255"/>
      <c r="HY130" s="255"/>
      <c r="HZ130" s="255"/>
      <c r="IA130" s="255"/>
      <c r="IB130" s="255"/>
      <c r="IC130" s="255"/>
      <c r="ID130" s="255"/>
      <c r="IE130" s="255"/>
      <c r="IF130" s="255"/>
      <c r="IG130" s="255"/>
      <c r="IH130" s="255"/>
      <c r="II130" s="255"/>
      <c r="IJ130" s="255"/>
      <c r="IK130" s="255"/>
      <c r="IL130" s="255"/>
      <c r="IM130" s="255"/>
      <c r="IN130" s="255"/>
      <c r="IO130" s="255"/>
      <c r="IP130" s="255"/>
      <c r="IQ130" s="255"/>
      <c r="IR130" s="255"/>
      <c r="IS130" s="255"/>
      <c r="IT130" s="255"/>
      <c r="IU130" s="255"/>
    </row>
    <row r="131" s="253" customFormat="1" ht="18.95" customHeight="1" spans="1:255">
      <c r="A131" s="255"/>
      <c r="B131" s="256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5"/>
      <c r="CC131" s="255"/>
      <c r="CD131" s="255"/>
      <c r="CE131" s="255"/>
      <c r="CF131" s="255"/>
      <c r="CG131" s="255"/>
      <c r="CH131" s="255"/>
      <c r="CI131" s="255"/>
      <c r="CJ131" s="255"/>
      <c r="CK131" s="255"/>
      <c r="CL131" s="255"/>
      <c r="CM131" s="255"/>
      <c r="CN131" s="255"/>
      <c r="CO131" s="255"/>
      <c r="CP131" s="255"/>
      <c r="CQ131" s="255"/>
      <c r="CR131" s="255"/>
      <c r="CS131" s="255"/>
      <c r="CT131" s="255"/>
      <c r="CU131" s="255"/>
      <c r="CV131" s="255"/>
      <c r="CW131" s="255"/>
      <c r="CX131" s="255"/>
      <c r="CY131" s="255"/>
      <c r="CZ131" s="255"/>
      <c r="DA131" s="255"/>
      <c r="DB131" s="255"/>
      <c r="DC131" s="255"/>
      <c r="DD131" s="255"/>
      <c r="DE131" s="255"/>
      <c r="DF131" s="255"/>
      <c r="DG131" s="255"/>
      <c r="DH131" s="255"/>
      <c r="DI131" s="255"/>
      <c r="DJ131" s="255"/>
      <c r="DK131" s="255"/>
      <c r="DL131" s="255"/>
      <c r="DM131" s="255"/>
      <c r="DN131" s="255"/>
      <c r="DO131" s="255"/>
      <c r="DP131" s="255"/>
      <c r="DQ131" s="255"/>
      <c r="DR131" s="255"/>
      <c r="DS131" s="255"/>
      <c r="DT131" s="255"/>
      <c r="DU131" s="255"/>
      <c r="DV131" s="255"/>
      <c r="DW131" s="255"/>
      <c r="DX131" s="255"/>
      <c r="DY131" s="255"/>
      <c r="DZ131" s="255"/>
      <c r="EA131" s="255"/>
      <c r="EB131" s="255"/>
      <c r="EC131" s="255"/>
      <c r="ED131" s="255"/>
      <c r="EE131" s="255"/>
      <c r="EF131" s="255"/>
      <c r="EG131" s="255"/>
      <c r="EH131" s="255"/>
      <c r="EI131" s="255"/>
      <c r="EJ131" s="255"/>
      <c r="EK131" s="255"/>
      <c r="EL131" s="255"/>
      <c r="EM131" s="255"/>
      <c r="EN131" s="255"/>
      <c r="EO131" s="255"/>
      <c r="EP131" s="255"/>
      <c r="EQ131" s="255"/>
      <c r="ER131" s="255"/>
      <c r="ES131" s="255"/>
      <c r="ET131" s="255"/>
      <c r="EU131" s="255"/>
      <c r="EV131" s="255"/>
      <c r="EW131" s="255"/>
      <c r="EX131" s="255"/>
      <c r="EY131" s="255"/>
      <c r="EZ131" s="255"/>
      <c r="FA131" s="255"/>
      <c r="FB131" s="255"/>
      <c r="FC131" s="255"/>
      <c r="FD131" s="255"/>
      <c r="FE131" s="255"/>
      <c r="FF131" s="255"/>
      <c r="FG131" s="255"/>
      <c r="FH131" s="255"/>
      <c r="FI131" s="255"/>
      <c r="FJ131" s="255"/>
      <c r="FK131" s="255"/>
      <c r="FL131" s="255"/>
      <c r="FM131" s="255"/>
      <c r="FN131" s="255"/>
      <c r="FO131" s="255"/>
      <c r="FP131" s="255"/>
      <c r="FQ131" s="255"/>
      <c r="FR131" s="255"/>
      <c r="FS131" s="255"/>
      <c r="FT131" s="255"/>
      <c r="FU131" s="255"/>
      <c r="FV131" s="255"/>
      <c r="FW131" s="255"/>
      <c r="FX131" s="255"/>
      <c r="FY131" s="255"/>
      <c r="FZ131" s="255"/>
      <c r="GA131" s="255"/>
      <c r="GB131" s="255"/>
      <c r="GC131" s="255"/>
      <c r="GD131" s="255"/>
      <c r="GE131" s="255"/>
      <c r="GF131" s="255"/>
      <c r="GG131" s="255"/>
      <c r="GH131" s="255"/>
      <c r="GI131" s="255"/>
      <c r="GJ131" s="255"/>
      <c r="GK131" s="255"/>
      <c r="GL131" s="255"/>
      <c r="GM131" s="255"/>
      <c r="GN131" s="255"/>
      <c r="GO131" s="255"/>
      <c r="GP131" s="255"/>
      <c r="GQ131" s="255"/>
      <c r="GR131" s="255"/>
      <c r="GS131" s="255"/>
      <c r="GT131" s="255"/>
      <c r="GU131" s="255"/>
      <c r="GV131" s="255"/>
      <c r="GW131" s="255"/>
      <c r="GX131" s="255"/>
      <c r="GY131" s="255"/>
      <c r="GZ131" s="255"/>
      <c r="HA131" s="255"/>
      <c r="HB131" s="255"/>
      <c r="HC131" s="255"/>
      <c r="HD131" s="255"/>
      <c r="HE131" s="255"/>
      <c r="HF131" s="255"/>
      <c r="HG131" s="255"/>
      <c r="HH131" s="255"/>
      <c r="HI131" s="255"/>
      <c r="HJ131" s="255"/>
      <c r="HK131" s="255"/>
      <c r="HL131" s="255"/>
      <c r="HM131" s="255"/>
      <c r="HN131" s="255"/>
      <c r="HO131" s="255"/>
      <c r="HP131" s="255"/>
      <c r="HQ131" s="255"/>
      <c r="HR131" s="255"/>
      <c r="HS131" s="255"/>
      <c r="HT131" s="255"/>
      <c r="HU131" s="255"/>
      <c r="HV131" s="255"/>
      <c r="HW131" s="255"/>
      <c r="HX131" s="255"/>
      <c r="HY131" s="255"/>
      <c r="HZ131" s="255"/>
      <c r="IA131" s="255"/>
      <c r="IB131" s="255"/>
      <c r="IC131" s="255"/>
      <c r="ID131" s="255"/>
      <c r="IE131" s="255"/>
      <c r="IF131" s="255"/>
      <c r="IG131" s="255"/>
      <c r="IH131" s="255"/>
      <c r="II131" s="255"/>
      <c r="IJ131" s="255"/>
      <c r="IK131" s="255"/>
      <c r="IL131" s="255"/>
      <c r="IM131" s="255"/>
      <c r="IN131" s="255"/>
      <c r="IO131" s="255"/>
      <c r="IP131" s="255"/>
      <c r="IQ131" s="255"/>
      <c r="IR131" s="255"/>
      <c r="IS131" s="255"/>
      <c r="IT131" s="255"/>
      <c r="IU131" s="255"/>
    </row>
    <row r="132" s="253" customFormat="1" ht="18.95" customHeight="1" spans="1:255">
      <c r="A132" s="255"/>
      <c r="B132" s="256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5"/>
      <c r="CC132" s="255"/>
      <c r="CD132" s="255"/>
      <c r="CE132" s="255"/>
      <c r="CF132" s="255"/>
      <c r="CG132" s="255"/>
      <c r="CH132" s="255"/>
      <c r="CI132" s="255"/>
      <c r="CJ132" s="255"/>
      <c r="CK132" s="255"/>
      <c r="CL132" s="255"/>
      <c r="CM132" s="255"/>
      <c r="CN132" s="255"/>
      <c r="CO132" s="255"/>
      <c r="CP132" s="255"/>
      <c r="CQ132" s="255"/>
      <c r="CR132" s="255"/>
      <c r="CS132" s="255"/>
      <c r="CT132" s="255"/>
      <c r="CU132" s="255"/>
      <c r="CV132" s="255"/>
      <c r="CW132" s="255"/>
      <c r="CX132" s="255"/>
      <c r="CY132" s="255"/>
      <c r="CZ132" s="255"/>
      <c r="DA132" s="255"/>
      <c r="DB132" s="255"/>
      <c r="DC132" s="255"/>
      <c r="DD132" s="255"/>
      <c r="DE132" s="255"/>
      <c r="DF132" s="255"/>
      <c r="DG132" s="255"/>
      <c r="DH132" s="255"/>
      <c r="DI132" s="255"/>
      <c r="DJ132" s="255"/>
      <c r="DK132" s="255"/>
      <c r="DL132" s="255"/>
      <c r="DM132" s="255"/>
      <c r="DN132" s="255"/>
      <c r="DO132" s="255"/>
      <c r="DP132" s="255"/>
      <c r="DQ132" s="255"/>
      <c r="DR132" s="255"/>
      <c r="DS132" s="255"/>
      <c r="DT132" s="255"/>
      <c r="DU132" s="255"/>
      <c r="DV132" s="255"/>
      <c r="DW132" s="255"/>
      <c r="DX132" s="255"/>
      <c r="DY132" s="255"/>
      <c r="DZ132" s="255"/>
      <c r="EA132" s="255"/>
      <c r="EB132" s="255"/>
      <c r="EC132" s="255"/>
      <c r="ED132" s="255"/>
      <c r="EE132" s="255"/>
      <c r="EF132" s="255"/>
      <c r="EG132" s="255"/>
      <c r="EH132" s="255"/>
      <c r="EI132" s="255"/>
      <c r="EJ132" s="255"/>
      <c r="EK132" s="255"/>
      <c r="EL132" s="255"/>
      <c r="EM132" s="255"/>
      <c r="EN132" s="255"/>
      <c r="EO132" s="255"/>
      <c r="EP132" s="255"/>
      <c r="EQ132" s="255"/>
      <c r="ER132" s="255"/>
      <c r="ES132" s="255"/>
      <c r="ET132" s="255"/>
      <c r="EU132" s="255"/>
      <c r="EV132" s="255"/>
      <c r="EW132" s="255"/>
      <c r="EX132" s="255"/>
      <c r="EY132" s="255"/>
      <c r="EZ132" s="255"/>
      <c r="FA132" s="255"/>
      <c r="FB132" s="255"/>
      <c r="FC132" s="255"/>
      <c r="FD132" s="255"/>
      <c r="FE132" s="255"/>
      <c r="FF132" s="255"/>
      <c r="FG132" s="255"/>
      <c r="FH132" s="255"/>
      <c r="FI132" s="255"/>
      <c r="FJ132" s="255"/>
      <c r="FK132" s="255"/>
      <c r="FL132" s="255"/>
      <c r="FM132" s="255"/>
      <c r="FN132" s="255"/>
      <c r="FO132" s="255"/>
      <c r="FP132" s="255"/>
      <c r="FQ132" s="255"/>
      <c r="FR132" s="255"/>
      <c r="FS132" s="255"/>
      <c r="FT132" s="255"/>
      <c r="FU132" s="255"/>
      <c r="FV132" s="255"/>
      <c r="FW132" s="255"/>
      <c r="FX132" s="255"/>
      <c r="FY132" s="255"/>
      <c r="FZ132" s="255"/>
      <c r="GA132" s="255"/>
      <c r="GB132" s="255"/>
      <c r="GC132" s="255"/>
      <c r="GD132" s="255"/>
      <c r="GE132" s="255"/>
      <c r="GF132" s="255"/>
      <c r="GG132" s="255"/>
      <c r="GH132" s="255"/>
      <c r="GI132" s="255"/>
      <c r="GJ132" s="255"/>
      <c r="GK132" s="255"/>
      <c r="GL132" s="255"/>
      <c r="GM132" s="255"/>
      <c r="GN132" s="255"/>
      <c r="GO132" s="255"/>
      <c r="GP132" s="255"/>
      <c r="GQ132" s="255"/>
      <c r="GR132" s="255"/>
      <c r="GS132" s="255"/>
      <c r="GT132" s="255"/>
      <c r="GU132" s="255"/>
      <c r="GV132" s="255"/>
      <c r="GW132" s="255"/>
      <c r="GX132" s="255"/>
      <c r="GY132" s="255"/>
      <c r="GZ132" s="255"/>
      <c r="HA132" s="255"/>
      <c r="HB132" s="255"/>
      <c r="HC132" s="255"/>
      <c r="HD132" s="255"/>
      <c r="HE132" s="255"/>
      <c r="HF132" s="255"/>
      <c r="HG132" s="255"/>
      <c r="HH132" s="255"/>
      <c r="HI132" s="255"/>
      <c r="HJ132" s="255"/>
      <c r="HK132" s="255"/>
      <c r="HL132" s="255"/>
      <c r="HM132" s="255"/>
      <c r="HN132" s="255"/>
      <c r="HO132" s="255"/>
      <c r="HP132" s="255"/>
      <c r="HQ132" s="255"/>
      <c r="HR132" s="255"/>
      <c r="HS132" s="255"/>
      <c r="HT132" s="255"/>
      <c r="HU132" s="255"/>
      <c r="HV132" s="255"/>
      <c r="HW132" s="255"/>
      <c r="HX132" s="255"/>
      <c r="HY132" s="255"/>
      <c r="HZ132" s="255"/>
      <c r="IA132" s="255"/>
      <c r="IB132" s="255"/>
      <c r="IC132" s="255"/>
      <c r="ID132" s="255"/>
      <c r="IE132" s="255"/>
      <c r="IF132" s="255"/>
      <c r="IG132" s="255"/>
      <c r="IH132" s="255"/>
      <c r="II132" s="255"/>
      <c r="IJ132" s="255"/>
      <c r="IK132" s="255"/>
      <c r="IL132" s="255"/>
      <c r="IM132" s="255"/>
      <c r="IN132" s="255"/>
      <c r="IO132" s="255"/>
      <c r="IP132" s="255"/>
      <c r="IQ132" s="255"/>
      <c r="IR132" s="255"/>
      <c r="IS132" s="255"/>
      <c r="IT132" s="255"/>
      <c r="IU132" s="255"/>
    </row>
    <row r="133" s="253" customFormat="1" ht="18.95" customHeight="1" spans="1:255">
      <c r="A133" s="255"/>
      <c r="B133" s="256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  <c r="BL133" s="255"/>
      <c r="BM133" s="255"/>
      <c r="BN133" s="255"/>
      <c r="BO133" s="255"/>
      <c r="BP133" s="255"/>
      <c r="BQ133" s="255"/>
      <c r="BR133" s="255"/>
      <c r="BS133" s="255"/>
      <c r="BT133" s="255"/>
      <c r="BU133" s="255"/>
      <c r="BV133" s="255"/>
      <c r="BW133" s="255"/>
      <c r="BX133" s="255"/>
      <c r="BY133" s="255"/>
      <c r="BZ133" s="255"/>
      <c r="CA133" s="255"/>
      <c r="CB133" s="255"/>
      <c r="CC133" s="255"/>
      <c r="CD133" s="255"/>
      <c r="CE133" s="255"/>
      <c r="CF133" s="255"/>
      <c r="CG133" s="255"/>
      <c r="CH133" s="255"/>
      <c r="CI133" s="255"/>
      <c r="CJ133" s="255"/>
      <c r="CK133" s="255"/>
      <c r="CL133" s="255"/>
      <c r="CM133" s="255"/>
      <c r="CN133" s="255"/>
      <c r="CO133" s="255"/>
      <c r="CP133" s="255"/>
      <c r="CQ133" s="255"/>
      <c r="CR133" s="255"/>
      <c r="CS133" s="255"/>
      <c r="CT133" s="255"/>
      <c r="CU133" s="255"/>
      <c r="CV133" s="255"/>
      <c r="CW133" s="255"/>
      <c r="CX133" s="255"/>
      <c r="CY133" s="255"/>
      <c r="CZ133" s="255"/>
      <c r="DA133" s="255"/>
      <c r="DB133" s="255"/>
      <c r="DC133" s="255"/>
      <c r="DD133" s="255"/>
      <c r="DE133" s="255"/>
      <c r="DF133" s="255"/>
      <c r="DG133" s="255"/>
      <c r="DH133" s="255"/>
      <c r="DI133" s="255"/>
      <c r="DJ133" s="255"/>
      <c r="DK133" s="255"/>
      <c r="DL133" s="255"/>
      <c r="DM133" s="255"/>
      <c r="DN133" s="255"/>
      <c r="DO133" s="255"/>
      <c r="DP133" s="255"/>
      <c r="DQ133" s="255"/>
      <c r="DR133" s="255"/>
      <c r="DS133" s="255"/>
      <c r="DT133" s="255"/>
      <c r="DU133" s="255"/>
      <c r="DV133" s="255"/>
      <c r="DW133" s="255"/>
      <c r="DX133" s="255"/>
      <c r="DY133" s="255"/>
      <c r="DZ133" s="255"/>
      <c r="EA133" s="255"/>
      <c r="EB133" s="255"/>
      <c r="EC133" s="255"/>
      <c r="ED133" s="255"/>
      <c r="EE133" s="255"/>
      <c r="EF133" s="255"/>
      <c r="EG133" s="255"/>
      <c r="EH133" s="255"/>
      <c r="EI133" s="255"/>
      <c r="EJ133" s="255"/>
      <c r="EK133" s="255"/>
      <c r="EL133" s="255"/>
      <c r="EM133" s="255"/>
      <c r="EN133" s="255"/>
      <c r="EO133" s="255"/>
      <c r="EP133" s="255"/>
      <c r="EQ133" s="255"/>
      <c r="ER133" s="255"/>
      <c r="ES133" s="255"/>
      <c r="ET133" s="255"/>
      <c r="EU133" s="255"/>
      <c r="EV133" s="255"/>
      <c r="EW133" s="255"/>
      <c r="EX133" s="255"/>
      <c r="EY133" s="255"/>
      <c r="EZ133" s="255"/>
      <c r="FA133" s="255"/>
      <c r="FB133" s="255"/>
      <c r="FC133" s="255"/>
      <c r="FD133" s="255"/>
      <c r="FE133" s="255"/>
      <c r="FF133" s="255"/>
      <c r="FG133" s="255"/>
      <c r="FH133" s="255"/>
      <c r="FI133" s="255"/>
      <c r="FJ133" s="255"/>
      <c r="FK133" s="255"/>
      <c r="FL133" s="255"/>
      <c r="FM133" s="255"/>
      <c r="FN133" s="255"/>
      <c r="FO133" s="255"/>
      <c r="FP133" s="255"/>
      <c r="FQ133" s="255"/>
      <c r="FR133" s="255"/>
      <c r="FS133" s="255"/>
      <c r="FT133" s="255"/>
      <c r="FU133" s="255"/>
      <c r="FV133" s="255"/>
      <c r="FW133" s="255"/>
      <c r="FX133" s="255"/>
      <c r="FY133" s="255"/>
      <c r="FZ133" s="255"/>
      <c r="GA133" s="255"/>
      <c r="GB133" s="255"/>
      <c r="GC133" s="255"/>
      <c r="GD133" s="255"/>
      <c r="GE133" s="255"/>
      <c r="GF133" s="255"/>
      <c r="GG133" s="255"/>
      <c r="GH133" s="255"/>
      <c r="GI133" s="255"/>
      <c r="GJ133" s="255"/>
      <c r="GK133" s="255"/>
      <c r="GL133" s="255"/>
      <c r="GM133" s="255"/>
      <c r="GN133" s="255"/>
      <c r="GO133" s="255"/>
      <c r="GP133" s="255"/>
      <c r="GQ133" s="255"/>
      <c r="GR133" s="255"/>
      <c r="GS133" s="255"/>
      <c r="GT133" s="255"/>
      <c r="GU133" s="255"/>
      <c r="GV133" s="255"/>
      <c r="GW133" s="255"/>
      <c r="GX133" s="255"/>
      <c r="GY133" s="255"/>
      <c r="GZ133" s="255"/>
      <c r="HA133" s="255"/>
      <c r="HB133" s="255"/>
      <c r="HC133" s="255"/>
      <c r="HD133" s="255"/>
      <c r="HE133" s="255"/>
      <c r="HF133" s="255"/>
      <c r="HG133" s="255"/>
      <c r="HH133" s="255"/>
      <c r="HI133" s="255"/>
      <c r="HJ133" s="255"/>
      <c r="HK133" s="255"/>
      <c r="HL133" s="255"/>
      <c r="HM133" s="255"/>
      <c r="HN133" s="255"/>
      <c r="HO133" s="255"/>
      <c r="HP133" s="255"/>
      <c r="HQ133" s="255"/>
      <c r="HR133" s="255"/>
      <c r="HS133" s="255"/>
      <c r="HT133" s="255"/>
      <c r="HU133" s="255"/>
      <c r="HV133" s="255"/>
      <c r="HW133" s="255"/>
      <c r="HX133" s="255"/>
      <c r="HY133" s="255"/>
      <c r="HZ133" s="255"/>
      <c r="IA133" s="255"/>
      <c r="IB133" s="255"/>
      <c r="IC133" s="255"/>
      <c r="ID133" s="255"/>
      <c r="IE133" s="255"/>
      <c r="IF133" s="255"/>
      <c r="IG133" s="255"/>
      <c r="IH133" s="255"/>
      <c r="II133" s="255"/>
      <c r="IJ133" s="255"/>
      <c r="IK133" s="255"/>
      <c r="IL133" s="255"/>
      <c r="IM133" s="255"/>
      <c r="IN133" s="255"/>
      <c r="IO133" s="255"/>
      <c r="IP133" s="255"/>
      <c r="IQ133" s="255"/>
      <c r="IR133" s="255"/>
      <c r="IS133" s="255"/>
      <c r="IT133" s="255"/>
      <c r="IU133" s="255"/>
    </row>
    <row r="134" s="253" customFormat="1" ht="18.95" customHeight="1" spans="1:255">
      <c r="A134" s="255"/>
      <c r="B134" s="256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  <c r="BA134" s="255"/>
      <c r="BB134" s="255"/>
      <c r="BC134" s="255"/>
      <c r="BD134" s="255"/>
      <c r="BE134" s="255"/>
      <c r="BF134" s="255"/>
      <c r="BG134" s="255"/>
      <c r="BH134" s="255"/>
      <c r="BI134" s="255"/>
      <c r="BJ134" s="255"/>
      <c r="BK134" s="255"/>
      <c r="BL134" s="255"/>
      <c r="BM134" s="255"/>
      <c r="BN134" s="255"/>
      <c r="BO134" s="255"/>
      <c r="BP134" s="255"/>
      <c r="BQ134" s="255"/>
      <c r="BR134" s="255"/>
      <c r="BS134" s="255"/>
      <c r="BT134" s="255"/>
      <c r="BU134" s="255"/>
      <c r="BV134" s="255"/>
      <c r="BW134" s="255"/>
      <c r="BX134" s="255"/>
      <c r="BY134" s="255"/>
      <c r="BZ134" s="255"/>
      <c r="CA134" s="255"/>
      <c r="CB134" s="255"/>
      <c r="CC134" s="255"/>
      <c r="CD134" s="255"/>
      <c r="CE134" s="255"/>
      <c r="CF134" s="255"/>
      <c r="CG134" s="255"/>
      <c r="CH134" s="255"/>
      <c r="CI134" s="255"/>
      <c r="CJ134" s="255"/>
      <c r="CK134" s="255"/>
      <c r="CL134" s="255"/>
      <c r="CM134" s="255"/>
      <c r="CN134" s="255"/>
      <c r="CO134" s="255"/>
      <c r="CP134" s="255"/>
      <c r="CQ134" s="255"/>
      <c r="CR134" s="255"/>
      <c r="CS134" s="255"/>
      <c r="CT134" s="255"/>
      <c r="CU134" s="255"/>
      <c r="CV134" s="255"/>
      <c r="CW134" s="255"/>
      <c r="CX134" s="255"/>
      <c r="CY134" s="255"/>
      <c r="CZ134" s="255"/>
      <c r="DA134" s="255"/>
      <c r="DB134" s="255"/>
      <c r="DC134" s="255"/>
      <c r="DD134" s="255"/>
      <c r="DE134" s="255"/>
      <c r="DF134" s="255"/>
      <c r="DG134" s="255"/>
      <c r="DH134" s="255"/>
      <c r="DI134" s="255"/>
      <c r="DJ134" s="255"/>
      <c r="DK134" s="255"/>
      <c r="DL134" s="255"/>
      <c r="DM134" s="255"/>
      <c r="DN134" s="255"/>
      <c r="DO134" s="255"/>
      <c r="DP134" s="255"/>
      <c r="DQ134" s="255"/>
      <c r="DR134" s="255"/>
      <c r="DS134" s="255"/>
      <c r="DT134" s="255"/>
      <c r="DU134" s="255"/>
      <c r="DV134" s="255"/>
      <c r="DW134" s="255"/>
      <c r="DX134" s="255"/>
      <c r="DY134" s="255"/>
      <c r="DZ134" s="255"/>
      <c r="EA134" s="255"/>
      <c r="EB134" s="255"/>
      <c r="EC134" s="255"/>
      <c r="ED134" s="255"/>
      <c r="EE134" s="255"/>
      <c r="EF134" s="255"/>
      <c r="EG134" s="255"/>
      <c r="EH134" s="255"/>
      <c r="EI134" s="255"/>
      <c r="EJ134" s="255"/>
      <c r="EK134" s="255"/>
      <c r="EL134" s="255"/>
      <c r="EM134" s="255"/>
      <c r="EN134" s="255"/>
      <c r="EO134" s="255"/>
      <c r="EP134" s="255"/>
      <c r="EQ134" s="255"/>
      <c r="ER134" s="255"/>
      <c r="ES134" s="255"/>
      <c r="ET134" s="255"/>
      <c r="EU134" s="255"/>
      <c r="EV134" s="255"/>
      <c r="EW134" s="255"/>
      <c r="EX134" s="255"/>
      <c r="EY134" s="255"/>
      <c r="EZ134" s="255"/>
      <c r="FA134" s="255"/>
      <c r="FB134" s="255"/>
      <c r="FC134" s="255"/>
      <c r="FD134" s="255"/>
      <c r="FE134" s="255"/>
      <c r="FF134" s="255"/>
      <c r="FG134" s="255"/>
      <c r="FH134" s="255"/>
      <c r="FI134" s="255"/>
      <c r="FJ134" s="255"/>
      <c r="FK134" s="255"/>
      <c r="FL134" s="255"/>
      <c r="FM134" s="255"/>
      <c r="FN134" s="255"/>
      <c r="FO134" s="255"/>
      <c r="FP134" s="255"/>
      <c r="FQ134" s="255"/>
      <c r="FR134" s="255"/>
      <c r="FS134" s="255"/>
      <c r="FT134" s="255"/>
      <c r="FU134" s="255"/>
      <c r="FV134" s="255"/>
      <c r="FW134" s="255"/>
      <c r="FX134" s="255"/>
      <c r="FY134" s="255"/>
      <c r="FZ134" s="255"/>
      <c r="GA134" s="255"/>
      <c r="GB134" s="255"/>
      <c r="GC134" s="255"/>
      <c r="GD134" s="255"/>
      <c r="GE134" s="255"/>
      <c r="GF134" s="255"/>
      <c r="GG134" s="255"/>
      <c r="GH134" s="255"/>
      <c r="GI134" s="255"/>
      <c r="GJ134" s="255"/>
      <c r="GK134" s="255"/>
      <c r="GL134" s="255"/>
      <c r="GM134" s="255"/>
      <c r="GN134" s="255"/>
      <c r="GO134" s="255"/>
      <c r="GP134" s="255"/>
      <c r="GQ134" s="255"/>
      <c r="GR134" s="255"/>
      <c r="GS134" s="255"/>
      <c r="GT134" s="255"/>
      <c r="GU134" s="255"/>
      <c r="GV134" s="255"/>
      <c r="GW134" s="255"/>
      <c r="GX134" s="255"/>
      <c r="GY134" s="255"/>
      <c r="GZ134" s="255"/>
      <c r="HA134" s="255"/>
      <c r="HB134" s="255"/>
      <c r="HC134" s="255"/>
      <c r="HD134" s="255"/>
      <c r="HE134" s="255"/>
      <c r="HF134" s="255"/>
      <c r="HG134" s="255"/>
      <c r="HH134" s="255"/>
      <c r="HI134" s="255"/>
      <c r="HJ134" s="255"/>
      <c r="HK134" s="255"/>
      <c r="HL134" s="255"/>
      <c r="HM134" s="255"/>
      <c r="HN134" s="255"/>
      <c r="HO134" s="255"/>
      <c r="HP134" s="255"/>
      <c r="HQ134" s="255"/>
      <c r="HR134" s="255"/>
      <c r="HS134" s="255"/>
      <c r="HT134" s="255"/>
      <c r="HU134" s="255"/>
      <c r="HV134" s="255"/>
      <c r="HW134" s="255"/>
      <c r="HX134" s="255"/>
      <c r="HY134" s="255"/>
      <c r="HZ134" s="255"/>
      <c r="IA134" s="255"/>
      <c r="IB134" s="255"/>
      <c r="IC134" s="255"/>
      <c r="ID134" s="255"/>
      <c r="IE134" s="255"/>
      <c r="IF134" s="255"/>
      <c r="IG134" s="255"/>
      <c r="IH134" s="255"/>
      <c r="II134" s="255"/>
      <c r="IJ134" s="255"/>
      <c r="IK134" s="255"/>
      <c r="IL134" s="255"/>
      <c r="IM134" s="255"/>
      <c r="IN134" s="255"/>
      <c r="IO134" s="255"/>
      <c r="IP134" s="255"/>
      <c r="IQ134" s="255"/>
      <c r="IR134" s="255"/>
      <c r="IS134" s="255"/>
      <c r="IT134" s="255"/>
      <c r="IU134" s="255"/>
    </row>
    <row r="135" s="253" customFormat="1" ht="18.95" customHeight="1" spans="1:255">
      <c r="A135" s="255"/>
      <c r="B135" s="256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255"/>
      <c r="BL135" s="255"/>
      <c r="BM135" s="255"/>
      <c r="BN135" s="255"/>
      <c r="BO135" s="255"/>
      <c r="BP135" s="255"/>
      <c r="BQ135" s="255"/>
      <c r="BR135" s="255"/>
      <c r="BS135" s="255"/>
      <c r="BT135" s="255"/>
      <c r="BU135" s="255"/>
      <c r="BV135" s="255"/>
      <c r="BW135" s="255"/>
      <c r="BX135" s="255"/>
      <c r="BY135" s="255"/>
      <c r="BZ135" s="255"/>
      <c r="CA135" s="255"/>
      <c r="CB135" s="255"/>
      <c r="CC135" s="255"/>
      <c r="CD135" s="255"/>
      <c r="CE135" s="255"/>
      <c r="CF135" s="255"/>
      <c r="CG135" s="255"/>
      <c r="CH135" s="255"/>
      <c r="CI135" s="255"/>
      <c r="CJ135" s="255"/>
      <c r="CK135" s="255"/>
      <c r="CL135" s="255"/>
      <c r="CM135" s="255"/>
      <c r="CN135" s="255"/>
      <c r="CO135" s="255"/>
      <c r="CP135" s="255"/>
      <c r="CQ135" s="255"/>
      <c r="CR135" s="255"/>
      <c r="CS135" s="255"/>
      <c r="CT135" s="255"/>
      <c r="CU135" s="255"/>
      <c r="CV135" s="255"/>
      <c r="CW135" s="255"/>
      <c r="CX135" s="255"/>
      <c r="CY135" s="255"/>
      <c r="CZ135" s="255"/>
      <c r="DA135" s="255"/>
      <c r="DB135" s="255"/>
      <c r="DC135" s="255"/>
      <c r="DD135" s="255"/>
      <c r="DE135" s="255"/>
      <c r="DF135" s="255"/>
      <c r="DG135" s="255"/>
      <c r="DH135" s="255"/>
      <c r="DI135" s="255"/>
      <c r="DJ135" s="255"/>
      <c r="DK135" s="255"/>
      <c r="DL135" s="255"/>
      <c r="DM135" s="255"/>
      <c r="DN135" s="255"/>
      <c r="DO135" s="255"/>
      <c r="DP135" s="255"/>
      <c r="DQ135" s="255"/>
      <c r="DR135" s="255"/>
      <c r="DS135" s="255"/>
      <c r="DT135" s="255"/>
      <c r="DU135" s="255"/>
      <c r="DV135" s="255"/>
      <c r="DW135" s="255"/>
      <c r="DX135" s="255"/>
      <c r="DY135" s="255"/>
      <c r="DZ135" s="255"/>
      <c r="EA135" s="255"/>
      <c r="EB135" s="255"/>
      <c r="EC135" s="255"/>
      <c r="ED135" s="255"/>
      <c r="EE135" s="255"/>
      <c r="EF135" s="255"/>
      <c r="EG135" s="255"/>
      <c r="EH135" s="255"/>
      <c r="EI135" s="255"/>
      <c r="EJ135" s="255"/>
      <c r="EK135" s="255"/>
      <c r="EL135" s="255"/>
      <c r="EM135" s="255"/>
      <c r="EN135" s="255"/>
      <c r="EO135" s="255"/>
      <c r="EP135" s="255"/>
      <c r="EQ135" s="255"/>
      <c r="ER135" s="255"/>
      <c r="ES135" s="255"/>
      <c r="ET135" s="255"/>
      <c r="EU135" s="255"/>
      <c r="EV135" s="255"/>
      <c r="EW135" s="255"/>
      <c r="EX135" s="255"/>
      <c r="EY135" s="255"/>
      <c r="EZ135" s="255"/>
      <c r="FA135" s="255"/>
      <c r="FB135" s="255"/>
      <c r="FC135" s="255"/>
      <c r="FD135" s="255"/>
      <c r="FE135" s="255"/>
      <c r="FF135" s="255"/>
      <c r="FG135" s="255"/>
      <c r="FH135" s="255"/>
      <c r="FI135" s="255"/>
      <c r="FJ135" s="255"/>
      <c r="FK135" s="255"/>
      <c r="FL135" s="255"/>
      <c r="FM135" s="255"/>
      <c r="FN135" s="255"/>
      <c r="FO135" s="255"/>
      <c r="FP135" s="255"/>
      <c r="FQ135" s="255"/>
      <c r="FR135" s="255"/>
      <c r="FS135" s="255"/>
      <c r="FT135" s="255"/>
      <c r="FU135" s="255"/>
      <c r="FV135" s="255"/>
      <c r="FW135" s="255"/>
      <c r="FX135" s="255"/>
      <c r="FY135" s="255"/>
      <c r="FZ135" s="255"/>
      <c r="GA135" s="255"/>
      <c r="GB135" s="255"/>
      <c r="GC135" s="255"/>
      <c r="GD135" s="255"/>
      <c r="GE135" s="255"/>
      <c r="GF135" s="255"/>
      <c r="GG135" s="255"/>
      <c r="GH135" s="255"/>
      <c r="GI135" s="255"/>
      <c r="GJ135" s="255"/>
      <c r="GK135" s="255"/>
      <c r="GL135" s="255"/>
      <c r="GM135" s="255"/>
      <c r="GN135" s="255"/>
      <c r="GO135" s="255"/>
      <c r="GP135" s="255"/>
      <c r="GQ135" s="255"/>
      <c r="GR135" s="255"/>
      <c r="GS135" s="255"/>
      <c r="GT135" s="255"/>
      <c r="GU135" s="255"/>
      <c r="GV135" s="255"/>
      <c r="GW135" s="255"/>
      <c r="GX135" s="255"/>
      <c r="GY135" s="255"/>
      <c r="GZ135" s="255"/>
      <c r="HA135" s="255"/>
      <c r="HB135" s="255"/>
      <c r="HC135" s="255"/>
      <c r="HD135" s="255"/>
      <c r="HE135" s="255"/>
      <c r="HF135" s="255"/>
      <c r="HG135" s="255"/>
      <c r="HH135" s="255"/>
      <c r="HI135" s="255"/>
      <c r="HJ135" s="255"/>
      <c r="HK135" s="255"/>
      <c r="HL135" s="255"/>
      <c r="HM135" s="255"/>
      <c r="HN135" s="255"/>
      <c r="HO135" s="255"/>
      <c r="HP135" s="255"/>
      <c r="HQ135" s="255"/>
      <c r="HR135" s="255"/>
      <c r="HS135" s="255"/>
      <c r="HT135" s="255"/>
      <c r="HU135" s="255"/>
      <c r="HV135" s="255"/>
      <c r="HW135" s="255"/>
      <c r="HX135" s="255"/>
      <c r="HY135" s="255"/>
      <c r="HZ135" s="255"/>
      <c r="IA135" s="255"/>
      <c r="IB135" s="255"/>
      <c r="IC135" s="255"/>
      <c r="ID135" s="255"/>
      <c r="IE135" s="255"/>
      <c r="IF135" s="255"/>
      <c r="IG135" s="255"/>
      <c r="IH135" s="255"/>
      <c r="II135" s="255"/>
      <c r="IJ135" s="255"/>
      <c r="IK135" s="255"/>
      <c r="IL135" s="255"/>
      <c r="IM135" s="255"/>
      <c r="IN135" s="255"/>
      <c r="IO135" s="255"/>
      <c r="IP135" s="255"/>
      <c r="IQ135" s="255"/>
      <c r="IR135" s="255"/>
      <c r="IS135" s="255"/>
      <c r="IT135" s="255"/>
      <c r="IU135" s="255"/>
    </row>
    <row r="136" s="253" customFormat="1" ht="18.95" customHeight="1" spans="1:255">
      <c r="A136" s="255"/>
      <c r="B136" s="256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255"/>
      <c r="CB136" s="255"/>
      <c r="CC136" s="255"/>
      <c r="CD136" s="255"/>
      <c r="CE136" s="255"/>
      <c r="CF136" s="255"/>
      <c r="CG136" s="255"/>
      <c r="CH136" s="255"/>
      <c r="CI136" s="255"/>
      <c r="CJ136" s="255"/>
      <c r="CK136" s="255"/>
      <c r="CL136" s="255"/>
      <c r="CM136" s="255"/>
      <c r="CN136" s="255"/>
      <c r="CO136" s="255"/>
      <c r="CP136" s="255"/>
      <c r="CQ136" s="255"/>
      <c r="CR136" s="255"/>
      <c r="CS136" s="255"/>
      <c r="CT136" s="255"/>
      <c r="CU136" s="255"/>
      <c r="CV136" s="255"/>
      <c r="CW136" s="255"/>
      <c r="CX136" s="255"/>
      <c r="CY136" s="255"/>
      <c r="CZ136" s="255"/>
      <c r="DA136" s="255"/>
      <c r="DB136" s="255"/>
      <c r="DC136" s="255"/>
      <c r="DD136" s="255"/>
      <c r="DE136" s="255"/>
      <c r="DF136" s="255"/>
      <c r="DG136" s="255"/>
      <c r="DH136" s="255"/>
      <c r="DI136" s="255"/>
      <c r="DJ136" s="255"/>
      <c r="DK136" s="255"/>
      <c r="DL136" s="255"/>
      <c r="DM136" s="255"/>
      <c r="DN136" s="255"/>
      <c r="DO136" s="255"/>
      <c r="DP136" s="255"/>
      <c r="DQ136" s="255"/>
      <c r="DR136" s="255"/>
      <c r="DS136" s="255"/>
      <c r="DT136" s="255"/>
      <c r="DU136" s="255"/>
      <c r="DV136" s="255"/>
      <c r="DW136" s="255"/>
      <c r="DX136" s="255"/>
      <c r="DY136" s="255"/>
      <c r="DZ136" s="255"/>
      <c r="EA136" s="255"/>
      <c r="EB136" s="255"/>
      <c r="EC136" s="255"/>
      <c r="ED136" s="255"/>
      <c r="EE136" s="255"/>
      <c r="EF136" s="255"/>
      <c r="EG136" s="255"/>
      <c r="EH136" s="255"/>
      <c r="EI136" s="255"/>
      <c r="EJ136" s="255"/>
      <c r="EK136" s="255"/>
      <c r="EL136" s="255"/>
      <c r="EM136" s="255"/>
      <c r="EN136" s="255"/>
      <c r="EO136" s="255"/>
      <c r="EP136" s="255"/>
      <c r="EQ136" s="255"/>
      <c r="ER136" s="255"/>
      <c r="ES136" s="255"/>
      <c r="ET136" s="255"/>
      <c r="EU136" s="255"/>
      <c r="EV136" s="255"/>
      <c r="EW136" s="255"/>
      <c r="EX136" s="255"/>
      <c r="EY136" s="255"/>
      <c r="EZ136" s="255"/>
      <c r="FA136" s="255"/>
      <c r="FB136" s="255"/>
      <c r="FC136" s="255"/>
      <c r="FD136" s="255"/>
      <c r="FE136" s="255"/>
      <c r="FF136" s="255"/>
      <c r="FG136" s="255"/>
      <c r="FH136" s="255"/>
      <c r="FI136" s="255"/>
      <c r="FJ136" s="255"/>
      <c r="FK136" s="255"/>
      <c r="FL136" s="255"/>
      <c r="FM136" s="255"/>
      <c r="FN136" s="255"/>
      <c r="FO136" s="255"/>
      <c r="FP136" s="255"/>
      <c r="FQ136" s="255"/>
      <c r="FR136" s="255"/>
      <c r="FS136" s="255"/>
      <c r="FT136" s="255"/>
      <c r="FU136" s="255"/>
      <c r="FV136" s="255"/>
      <c r="FW136" s="255"/>
      <c r="FX136" s="255"/>
      <c r="FY136" s="255"/>
      <c r="FZ136" s="255"/>
      <c r="GA136" s="255"/>
      <c r="GB136" s="255"/>
      <c r="GC136" s="255"/>
      <c r="GD136" s="255"/>
      <c r="GE136" s="255"/>
      <c r="GF136" s="255"/>
      <c r="GG136" s="255"/>
      <c r="GH136" s="255"/>
      <c r="GI136" s="255"/>
      <c r="GJ136" s="255"/>
      <c r="GK136" s="255"/>
      <c r="GL136" s="255"/>
      <c r="GM136" s="255"/>
      <c r="GN136" s="255"/>
      <c r="GO136" s="255"/>
      <c r="GP136" s="255"/>
      <c r="GQ136" s="255"/>
      <c r="GR136" s="255"/>
      <c r="GS136" s="255"/>
      <c r="GT136" s="255"/>
      <c r="GU136" s="255"/>
      <c r="GV136" s="255"/>
      <c r="GW136" s="255"/>
      <c r="GX136" s="255"/>
      <c r="GY136" s="255"/>
      <c r="GZ136" s="255"/>
      <c r="HA136" s="255"/>
      <c r="HB136" s="255"/>
      <c r="HC136" s="255"/>
      <c r="HD136" s="255"/>
      <c r="HE136" s="255"/>
      <c r="HF136" s="255"/>
      <c r="HG136" s="255"/>
      <c r="HH136" s="255"/>
      <c r="HI136" s="255"/>
      <c r="HJ136" s="255"/>
      <c r="HK136" s="255"/>
      <c r="HL136" s="255"/>
      <c r="HM136" s="255"/>
      <c r="HN136" s="255"/>
      <c r="HO136" s="255"/>
      <c r="HP136" s="255"/>
      <c r="HQ136" s="255"/>
      <c r="HR136" s="255"/>
      <c r="HS136" s="255"/>
      <c r="HT136" s="255"/>
      <c r="HU136" s="255"/>
      <c r="HV136" s="255"/>
      <c r="HW136" s="255"/>
      <c r="HX136" s="255"/>
      <c r="HY136" s="255"/>
      <c r="HZ136" s="255"/>
      <c r="IA136" s="255"/>
      <c r="IB136" s="255"/>
      <c r="IC136" s="255"/>
      <c r="ID136" s="255"/>
      <c r="IE136" s="255"/>
      <c r="IF136" s="255"/>
      <c r="IG136" s="255"/>
      <c r="IH136" s="255"/>
      <c r="II136" s="255"/>
      <c r="IJ136" s="255"/>
      <c r="IK136" s="255"/>
      <c r="IL136" s="255"/>
      <c r="IM136" s="255"/>
      <c r="IN136" s="255"/>
      <c r="IO136" s="255"/>
      <c r="IP136" s="255"/>
      <c r="IQ136" s="255"/>
      <c r="IR136" s="255"/>
      <c r="IS136" s="255"/>
      <c r="IT136" s="255"/>
      <c r="IU136" s="255"/>
    </row>
    <row r="137" s="253" customFormat="1" ht="18.95" customHeight="1" spans="1:255">
      <c r="A137" s="255"/>
      <c r="B137" s="256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255"/>
      <c r="CB137" s="255"/>
      <c r="CC137" s="255"/>
      <c r="CD137" s="255"/>
      <c r="CE137" s="255"/>
      <c r="CF137" s="255"/>
      <c r="CG137" s="255"/>
      <c r="CH137" s="255"/>
      <c r="CI137" s="255"/>
      <c r="CJ137" s="255"/>
      <c r="CK137" s="255"/>
      <c r="CL137" s="255"/>
      <c r="CM137" s="255"/>
      <c r="CN137" s="255"/>
      <c r="CO137" s="255"/>
      <c r="CP137" s="255"/>
      <c r="CQ137" s="255"/>
      <c r="CR137" s="255"/>
      <c r="CS137" s="255"/>
      <c r="CT137" s="255"/>
      <c r="CU137" s="255"/>
      <c r="CV137" s="255"/>
      <c r="CW137" s="255"/>
      <c r="CX137" s="255"/>
      <c r="CY137" s="255"/>
      <c r="CZ137" s="255"/>
      <c r="DA137" s="255"/>
      <c r="DB137" s="255"/>
      <c r="DC137" s="255"/>
      <c r="DD137" s="255"/>
      <c r="DE137" s="255"/>
      <c r="DF137" s="255"/>
      <c r="DG137" s="255"/>
      <c r="DH137" s="255"/>
      <c r="DI137" s="255"/>
      <c r="DJ137" s="255"/>
      <c r="DK137" s="255"/>
      <c r="DL137" s="255"/>
      <c r="DM137" s="255"/>
      <c r="DN137" s="255"/>
      <c r="DO137" s="255"/>
      <c r="DP137" s="255"/>
      <c r="DQ137" s="255"/>
      <c r="DR137" s="255"/>
      <c r="DS137" s="255"/>
      <c r="DT137" s="255"/>
      <c r="DU137" s="255"/>
      <c r="DV137" s="255"/>
      <c r="DW137" s="255"/>
      <c r="DX137" s="255"/>
      <c r="DY137" s="255"/>
      <c r="DZ137" s="255"/>
      <c r="EA137" s="255"/>
      <c r="EB137" s="255"/>
      <c r="EC137" s="255"/>
      <c r="ED137" s="255"/>
      <c r="EE137" s="255"/>
      <c r="EF137" s="255"/>
      <c r="EG137" s="255"/>
      <c r="EH137" s="255"/>
      <c r="EI137" s="255"/>
      <c r="EJ137" s="255"/>
      <c r="EK137" s="255"/>
      <c r="EL137" s="255"/>
      <c r="EM137" s="255"/>
      <c r="EN137" s="255"/>
      <c r="EO137" s="255"/>
      <c r="EP137" s="255"/>
      <c r="EQ137" s="255"/>
      <c r="ER137" s="255"/>
      <c r="ES137" s="255"/>
      <c r="ET137" s="255"/>
      <c r="EU137" s="255"/>
      <c r="EV137" s="255"/>
      <c r="EW137" s="255"/>
      <c r="EX137" s="255"/>
      <c r="EY137" s="255"/>
      <c r="EZ137" s="255"/>
      <c r="FA137" s="255"/>
      <c r="FB137" s="255"/>
      <c r="FC137" s="255"/>
      <c r="FD137" s="255"/>
      <c r="FE137" s="255"/>
      <c r="FF137" s="255"/>
      <c r="FG137" s="255"/>
      <c r="FH137" s="255"/>
      <c r="FI137" s="255"/>
      <c r="FJ137" s="255"/>
      <c r="FK137" s="255"/>
      <c r="FL137" s="255"/>
      <c r="FM137" s="255"/>
      <c r="FN137" s="255"/>
      <c r="FO137" s="255"/>
      <c r="FP137" s="255"/>
      <c r="FQ137" s="255"/>
      <c r="FR137" s="255"/>
      <c r="FS137" s="255"/>
      <c r="FT137" s="255"/>
      <c r="FU137" s="255"/>
      <c r="FV137" s="255"/>
      <c r="FW137" s="255"/>
      <c r="FX137" s="255"/>
      <c r="FY137" s="255"/>
      <c r="FZ137" s="255"/>
      <c r="GA137" s="255"/>
      <c r="GB137" s="255"/>
      <c r="GC137" s="255"/>
      <c r="GD137" s="255"/>
      <c r="GE137" s="255"/>
      <c r="GF137" s="255"/>
      <c r="GG137" s="255"/>
      <c r="GH137" s="255"/>
      <c r="GI137" s="255"/>
      <c r="GJ137" s="255"/>
      <c r="GK137" s="255"/>
      <c r="GL137" s="255"/>
      <c r="GM137" s="255"/>
      <c r="GN137" s="255"/>
      <c r="GO137" s="255"/>
      <c r="GP137" s="255"/>
      <c r="GQ137" s="255"/>
      <c r="GR137" s="255"/>
      <c r="GS137" s="255"/>
      <c r="GT137" s="255"/>
      <c r="GU137" s="255"/>
      <c r="GV137" s="255"/>
      <c r="GW137" s="255"/>
      <c r="GX137" s="255"/>
      <c r="GY137" s="255"/>
      <c r="GZ137" s="255"/>
      <c r="HA137" s="255"/>
      <c r="HB137" s="255"/>
      <c r="HC137" s="255"/>
      <c r="HD137" s="255"/>
      <c r="HE137" s="255"/>
      <c r="HF137" s="255"/>
      <c r="HG137" s="255"/>
      <c r="HH137" s="255"/>
      <c r="HI137" s="255"/>
      <c r="HJ137" s="255"/>
      <c r="HK137" s="255"/>
      <c r="HL137" s="255"/>
      <c r="HM137" s="255"/>
      <c r="HN137" s="255"/>
      <c r="HO137" s="255"/>
      <c r="HP137" s="255"/>
      <c r="HQ137" s="255"/>
      <c r="HR137" s="255"/>
      <c r="HS137" s="255"/>
      <c r="HT137" s="255"/>
      <c r="HU137" s="255"/>
      <c r="HV137" s="255"/>
      <c r="HW137" s="255"/>
      <c r="HX137" s="255"/>
      <c r="HY137" s="255"/>
      <c r="HZ137" s="255"/>
      <c r="IA137" s="255"/>
      <c r="IB137" s="255"/>
      <c r="IC137" s="255"/>
      <c r="ID137" s="255"/>
      <c r="IE137" s="255"/>
      <c r="IF137" s="255"/>
      <c r="IG137" s="255"/>
      <c r="IH137" s="255"/>
      <c r="II137" s="255"/>
      <c r="IJ137" s="255"/>
      <c r="IK137" s="255"/>
      <c r="IL137" s="255"/>
      <c r="IM137" s="255"/>
      <c r="IN137" s="255"/>
      <c r="IO137" s="255"/>
      <c r="IP137" s="255"/>
      <c r="IQ137" s="255"/>
      <c r="IR137" s="255"/>
      <c r="IS137" s="255"/>
      <c r="IT137" s="255"/>
      <c r="IU137" s="255"/>
    </row>
    <row r="138" s="253" customFormat="1" ht="17.25" customHeight="1" spans="1:255">
      <c r="A138" s="255"/>
      <c r="B138" s="256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5"/>
      <c r="CC138" s="255"/>
      <c r="CD138" s="255"/>
      <c r="CE138" s="255"/>
      <c r="CF138" s="255"/>
      <c r="CG138" s="255"/>
      <c r="CH138" s="255"/>
      <c r="CI138" s="255"/>
      <c r="CJ138" s="255"/>
      <c r="CK138" s="255"/>
      <c r="CL138" s="255"/>
      <c r="CM138" s="255"/>
      <c r="CN138" s="255"/>
      <c r="CO138" s="255"/>
      <c r="CP138" s="255"/>
      <c r="CQ138" s="255"/>
      <c r="CR138" s="255"/>
      <c r="CS138" s="255"/>
      <c r="CT138" s="255"/>
      <c r="CU138" s="255"/>
      <c r="CV138" s="255"/>
      <c r="CW138" s="255"/>
      <c r="CX138" s="255"/>
      <c r="CY138" s="255"/>
      <c r="CZ138" s="255"/>
      <c r="DA138" s="255"/>
      <c r="DB138" s="255"/>
      <c r="DC138" s="255"/>
      <c r="DD138" s="255"/>
      <c r="DE138" s="255"/>
      <c r="DF138" s="255"/>
      <c r="DG138" s="255"/>
      <c r="DH138" s="255"/>
      <c r="DI138" s="255"/>
      <c r="DJ138" s="255"/>
      <c r="DK138" s="255"/>
      <c r="DL138" s="255"/>
      <c r="DM138" s="255"/>
      <c r="DN138" s="255"/>
      <c r="DO138" s="255"/>
      <c r="DP138" s="255"/>
      <c r="DQ138" s="255"/>
      <c r="DR138" s="255"/>
      <c r="DS138" s="255"/>
      <c r="DT138" s="255"/>
      <c r="DU138" s="255"/>
      <c r="DV138" s="255"/>
      <c r="DW138" s="255"/>
      <c r="DX138" s="255"/>
      <c r="DY138" s="255"/>
      <c r="DZ138" s="255"/>
      <c r="EA138" s="255"/>
      <c r="EB138" s="255"/>
      <c r="EC138" s="255"/>
      <c r="ED138" s="255"/>
      <c r="EE138" s="255"/>
      <c r="EF138" s="255"/>
      <c r="EG138" s="255"/>
      <c r="EH138" s="255"/>
      <c r="EI138" s="255"/>
      <c r="EJ138" s="255"/>
      <c r="EK138" s="255"/>
      <c r="EL138" s="255"/>
      <c r="EM138" s="255"/>
      <c r="EN138" s="255"/>
      <c r="EO138" s="255"/>
      <c r="EP138" s="255"/>
      <c r="EQ138" s="255"/>
      <c r="ER138" s="255"/>
      <c r="ES138" s="255"/>
      <c r="ET138" s="255"/>
      <c r="EU138" s="255"/>
      <c r="EV138" s="255"/>
      <c r="EW138" s="255"/>
      <c r="EX138" s="255"/>
      <c r="EY138" s="255"/>
      <c r="EZ138" s="255"/>
      <c r="FA138" s="255"/>
      <c r="FB138" s="255"/>
      <c r="FC138" s="255"/>
      <c r="FD138" s="255"/>
      <c r="FE138" s="255"/>
      <c r="FF138" s="255"/>
      <c r="FG138" s="255"/>
      <c r="FH138" s="255"/>
      <c r="FI138" s="255"/>
      <c r="FJ138" s="255"/>
      <c r="FK138" s="255"/>
      <c r="FL138" s="255"/>
      <c r="FM138" s="255"/>
      <c r="FN138" s="255"/>
      <c r="FO138" s="255"/>
      <c r="FP138" s="255"/>
      <c r="FQ138" s="255"/>
      <c r="FR138" s="255"/>
      <c r="FS138" s="255"/>
      <c r="FT138" s="255"/>
      <c r="FU138" s="255"/>
      <c r="FV138" s="255"/>
      <c r="FW138" s="255"/>
      <c r="FX138" s="255"/>
      <c r="FY138" s="255"/>
      <c r="FZ138" s="255"/>
      <c r="GA138" s="255"/>
      <c r="GB138" s="255"/>
      <c r="GC138" s="255"/>
      <c r="GD138" s="255"/>
      <c r="GE138" s="255"/>
      <c r="GF138" s="255"/>
      <c r="GG138" s="255"/>
      <c r="GH138" s="255"/>
      <c r="GI138" s="255"/>
      <c r="GJ138" s="255"/>
      <c r="GK138" s="255"/>
      <c r="GL138" s="255"/>
      <c r="GM138" s="255"/>
      <c r="GN138" s="255"/>
      <c r="GO138" s="255"/>
      <c r="GP138" s="255"/>
      <c r="GQ138" s="255"/>
      <c r="GR138" s="255"/>
      <c r="GS138" s="255"/>
      <c r="GT138" s="255"/>
      <c r="GU138" s="255"/>
      <c r="GV138" s="255"/>
      <c r="GW138" s="255"/>
      <c r="GX138" s="255"/>
      <c r="GY138" s="255"/>
      <c r="GZ138" s="255"/>
      <c r="HA138" s="255"/>
      <c r="HB138" s="255"/>
      <c r="HC138" s="255"/>
      <c r="HD138" s="255"/>
      <c r="HE138" s="255"/>
      <c r="HF138" s="255"/>
      <c r="HG138" s="255"/>
      <c r="HH138" s="255"/>
      <c r="HI138" s="255"/>
      <c r="HJ138" s="255"/>
      <c r="HK138" s="255"/>
      <c r="HL138" s="255"/>
      <c r="HM138" s="255"/>
      <c r="HN138" s="255"/>
      <c r="HO138" s="255"/>
      <c r="HP138" s="255"/>
      <c r="HQ138" s="255"/>
      <c r="HR138" s="255"/>
      <c r="HS138" s="255"/>
      <c r="HT138" s="255"/>
      <c r="HU138" s="255"/>
      <c r="HV138" s="255"/>
      <c r="HW138" s="255"/>
      <c r="HX138" s="255"/>
      <c r="HY138" s="255"/>
      <c r="HZ138" s="255"/>
      <c r="IA138" s="255"/>
      <c r="IB138" s="255"/>
      <c r="IC138" s="255"/>
      <c r="ID138" s="255"/>
      <c r="IE138" s="255"/>
      <c r="IF138" s="255"/>
      <c r="IG138" s="255"/>
      <c r="IH138" s="255"/>
      <c r="II138" s="255"/>
      <c r="IJ138" s="255"/>
      <c r="IK138" s="255"/>
      <c r="IL138" s="255"/>
      <c r="IM138" s="255"/>
      <c r="IN138" s="255"/>
      <c r="IO138" s="255"/>
      <c r="IP138" s="255"/>
      <c r="IQ138" s="255"/>
      <c r="IR138" s="255"/>
      <c r="IS138" s="255"/>
      <c r="IT138" s="255"/>
      <c r="IU138" s="255"/>
    </row>
    <row r="139" s="253" customFormat="1" ht="18" customHeight="1" spans="1:255">
      <c r="A139" s="255"/>
      <c r="B139" s="256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5"/>
      <c r="BP139" s="255"/>
      <c r="BQ139" s="255"/>
      <c r="BR139" s="255"/>
      <c r="BS139" s="255"/>
      <c r="BT139" s="255"/>
      <c r="BU139" s="255"/>
      <c r="BV139" s="255"/>
      <c r="BW139" s="255"/>
      <c r="BX139" s="255"/>
      <c r="BY139" s="255"/>
      <c r="BZ139" s="255"/>
      <c r="CA139" s="255"/>
      <c r="CB139" s="255"/>
      <c r="CC139" s="255"/>
      <c r="CD139" s="255"/>
      <c r="CE139" s="255"/>
      <c r="CF139" s="255"/>
      <c r="CG139" s="255"/>
      <c r="CH139" s="255"/>
      <c r="CI139" s="255"/>
      <c r="CJ139" s="255"/>
      <c r="CK139" s="255"/>
      <c r="CL139" s="255"/>
      <c r="CM139" s="255"/>
      <c r="CN139" s="255"/>
      <c r="CO139" s="255"/>
      <c r="CP139" s="255"/>
      <c r="CQ139" s="255"/>
      <c r="CR139" s="255"/>
      <c r="CS139" s="255"/>
      <c r="CT139" s="255"/>
      <c r="CU139" s="255"/>
      <c r="CV139" s="255"/>
      <c r="CW139" s="255"/>
      <c r="CX139" s="255"/>
      <c r="CY139" s="255"/>
      <c r="CZ139" s="255"/>
      <c r="DA139" s="255"/>
      <c r="DB139" s="255"/>
      <c r="DC139" s="255"/>
      <c r="DD139" s="255"/>
      <c r="DE139" s="255"/>
      <c r="DF139" s="255"/>
      <c r="DG139" s="255"/>
      <c r="DH139" s="255"/>
      <c r="DI139" s="255"/>
      <c r="DJ139" s="255"/>
      <c r="DK139" s="255"/>
      <c r="DL139" s="255"/>
      <c r="DM139" s="255"/>
      <c r="DN139" s="255"/>
      <c r="DO139" s="255"/>
      <c r="DP139" s="255"/>
      <c r="DQ139" s="255"/>
      <c r="DR139" s="255"/>
      <c r="DS139" s="255"/>
      <c r="DT139" s="255"/>
      <c r="DU139" s="255"/>
      <c r="DV139" s="255"/>
      <c r="DW139" s="255"/>
      <c r="DX139" s="255"/>
      <c r="DY139" s="255"/>
      <c r="DZ139" s="255"/>
      <c r="EA139" s="255"/>
      <c r="EB139" s="255"/>
      <c r="EC139" s="255"/>
      <c r="ED139" s="255"/>
      <c r="EE139" s="255"/>
      <c r="EF139" s="255"/>
      <c r="EG139" s="255"/>
      <c r="EH139" s="255"/>
      <c r="EI139" s="255"/>
      <c r="EJ139" s="255"/>
      <c r="EK139" s="255"/>
      <c r="EL139" s="255"/>
      <c r="EM139" s="255"/>
      <c r="EN139" s="255"/>
      <c r="EO139" s="255"/>
      <c r="EP139" s="255"/>
      <c r="EQ139" s="255"/>
      <c r="ER139" s="255"/>
      <c r="ES139" s="255"/>
      <c r="ET139" s="255"/>
      <c r="EU139" s="255"/>
      <c r="EV139" s="255"/>
      <c r="EW139" s="255"/>
      <c r="EX139" s="255"/>
      <c r="EY139" s="255"/>
      <c r="EZ139" s="255"/>
      <c r="FA139" s="255"/>
      <c r="FB139" s="255"/>
      <c r="FC139" s="255"/>
      <c r="FD139" s="255"/>
      <c r="FE139" s="255"/>
      <c r="FF139" s="255"/>
      <c r="FG139" s="255"/>
      <c r="FH139" s="255"/>
      <c r="FI139" s="255"/>
      <c r="FJ139" s="255"/>
      <c r="FK139" s="255"/>
      <c r="FL139" s="255"/>
      <c r="FM139" s="255"/>
      <c r="FN139" s="255"/>
      <c r="FO139" s="255"/>
      <c r="FP139" s="255"/>
      <c r="FQ139" s="255"/>
      <c r="FR139" s="255"/>
      <c r="FS139" s="255"/>
      <c r="FT139" s="255"/>
      <c r="FU139" s="255"/>
      <c r="FV139" s="255"/>
      <c r="FW139" s="255"/>
      <c r="FX139" s="255"/>
      <c r="FY139" s="255"/>
      <c r="FZ139" s="255"/>
      <c r="GA139" s="255"/>
      <c r="GB139" s="255"/>
      <c r="GC139" s="255"/>
      <c r="GD139" s="255"/>
      <c r="GE139" s="255"/>
      <c r="GF139" s="255"/>
      <c r="GG139" s="255"/>
      <c r="GH139" s="255"/>
      <c r="GI139" s="255"/>
      <c r="GJ139" s="255"/>
      <c r="GK139" s="255"/>
      <c r="GL139" s="255"/>
      <c r="GM139" s="255"/>
      <c r="GN139" s="255"/>
      <c r="GO139" s="255"/>
      <c r="GP139" s="255"/>
      <c r="GQ139" s="255"/>
      <c r="GR139" s="255"/>
      <c r="GS139" s="255"/>
      <c r="GT139" s="255"/>
      <c r="GU139" s="255"/>
      <c r="GV139" s="255"/>
      <c r="GW139" s="255"/>
      <c r="GX139" s="255"/>
      <c r="GY139" s="255"/>
      <c r="GZ139" s="255"/>
      <c r="HA139" s="255"/>
      <c r="HB139" s="255"/>
      <c r="HC139" s="255"/>
      <c r="HD139" s="255"/>
      <c r="HE139" s="255"/>
      <c r="HF139" s="255"/>
      <c r="HG139" s="255"/>
      <c r="HH139" s="255"/>
      <c r="HI139" s="255"/>
      <c r="HJ139" s="255"/>
      <c r="HK139" s="255"/>
      <c r="HL139" s="255"/>
      <c r="HM139" s="255"/>
      <c r="HN139" s="255"/>
      <c r="HO139" s="255"/>
      <c r="HP139" s="255"/>
      <c r="HQ139" s="255"/>
      <c r="HR139" s="255"/>
      <c r="HS139" s="255"/>
      <c r="HT139" s="255"/>
      <c r="HU139" s="255"/>
      <c r="HV139" s="255"/>
      <c r="HW139" s="255"/>
      <c r="HX139" s="255"/>
      <c r="HY139" s="255"/>
      <c r="HZ139" s="255"/>
      <c r="IA139" s="255"/>
      <c r="IB139" s="255"/>
      <c r="IC139" s="255"/>
      <c r="ID139" s="255"/>
      <c r="IE139" s="255"/>
      <c r="IF139" s="255"/>
      <c r="IG139" s="255"/>
      <c r="IH139" s="255"/>
      <c r="II139" s="255"/>
      <c r="IJ139" s="255"/>
      <c r="IK139" s="255"/>
      <c r="IL139" s="255"/>
      <c r="IM139" s="255"/>
      <c r="IN139" s="255"/>
      <c r="IO139" s="255"/>
      <c r="IP139" s="255"/>
      <c r="IQ139" s="255"/>
      <c r="IR139" s="255"/>
      <c r="IS139" s="255"/>
      <c r="IT139" s="255"/>
      <c r="IU139" s="255"/>
    </row>
    <row r="140" s="253" customFormat="1" ht="16.5" customHeight="1" spans="1:255">
      <c r="A140" s="255"/>
      <c r="B140" s="256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5"/>
      <c r="BP140" s="255"/>
      <c r="BQ140" s="255"/>
      <c r="BR140" s="255"/>
      <c r="BS140" s="255"/>
      <c r="BT140" s="255"/>
      <c r="BU140" s="255"/>
      <c r="BV140" s="255"/>
      <c r="BW140" s="255"/>
      <c r="BX140" s="255"/>
      <c r="BY140" s="255"/>
      <c r="BZ140" s="255"/>
      <c r="CA140" s="255"/>
      <c r="CB140" s="255"/>
      <c r="CC140" s="255"/>
      <c r="CD140" s="255"/>
      <c r="CE140" s="255"/>
      <c r="CF140" s="255"/>
      <c r="CG140" s="255"/>
      <c r="CH140" s="255"/>
      <c r="CI140" s="255"/>
      <c r="CJ140" s="255"/>
      <c r="CK140" s="255"/>
      <c r="CL140" s="255"/>
      <c r="CM140" s="255"/>
      <c r="CN140" s="255"/>
      <c r="CO140" s="255"/>
      <c r="CP140" s="255"/>
      <c r="CQ140" s="255"/>
      <c r="CR140" s="255"/>
      <c r="CS140" s="255"/>
      <c r="CT140" s="255"/>
      <c r="CU140" s="255"/>
      <c r="CV140" s="255"/>
      <c r="CW140" s="255"/>
      <c r="CX140" s="255"/>
      <c r="CY140" s="255"/>
      <c r="CZ140" s="255"/>
      <c r="DA140" s="255"/>
      <c r="DB140" s="255"/>
      <c r="DC140" s="255"/>
      <c r="DD140" s="255"/>
      <c r="DE140" s="255"/>
      <c r="DF140" s="255"/>
      <c r="DG140" s="255"/>
      <c r="DH140" s="255"/>
      <c r="DI140" s="255"/>
      <c r="DJ140" s="255"/>
      <c r="DK140" s="255"/>
      <c r="DL140" s="255"/>
      <c r="DM140" s="255"/>
      <c r="DN140" s="255"/>
      <c r="DO140" s="255"/>
      <c r="DP140" s="255"/>
      <c r="DQ140" s="255"/>
      <c r="DR140" s="255"/>
      <c r="DS140" s="255"/>
      <c r="DT140" s="255"/>
      <c r="DU140" s="255"/>
      <c r="DV140" s="255"/>
      <c r="DW140" s="255"/>
      <c r="DX140" s="255"/>
      <c r="DY140" s="255"/>
      <c r="DZ140" s="255"/>
      <c r="EA140" s="255"/>
      <c r="EB140" s="255"/>
      <c r="EC140" s="255"/>
      <c r="ED140" s="255"/>
      <c r="EE140" s="255"/>
      <c r="EF140" s="255"/>
      <c r="EG140" s="255"/>
      <c r="EH140" s="255"/>
      <c r="EI140" s="255"/>
      <c r="EJ140" s="255"/>
      <c r="EK140" s="255"/>
      <c r="EL140" s="255"/>
      <c r="EM140" s="255"/>
      <c r="EN140" s="255"/>
      <c r="EO140" s="255"/>
      <c r="EP140" s="255"/>
      <c r="EQ140" s="255"/>
      <c r="ER140" s="255"/>
      <c r="ES140" s="255"/>
      <c r="ET140" s="255"/>
      <c r="EU140" s="255"/>
      <c r="EV140" s="255"/>
      <c r="EW140" s="255"/>
      <c r="EX140" s="255"/>
      <c r="EY140" s="255"/>
      <c r="EZ140" s="255"/>
      <c r="FA140" s="255"/>
      <c r="FB140" s="255"/>
      <c r="FC140" s="255"/>
      <c r="FD140" s="255"/>
      <c r="FE140" s="255"/>
      <c r="FF140" s="255"/>
      <c r="FG140" s="255"/>
      <c r="FH140" s="255"/>
      <c r="FI140" s="255"/>
      <c r="FJ140" s="255"/>
      <c r="FK140" s="255"/>
      <c r="FL140" s="255"/>
      <c r="FM140" s="255"/>
      <c r="FN140" s="255"/>
      <c r="FO140" s="255"/>
      <c r="FP140" s="255"/>
      <c r="FQ140" s="255"/>
      <c r="FR140" s="255"/>
      <c r="FS140" s="255"/>
      <c r="FT140" s="255"/>
      <c r="FU140" s="255"/>
      <c r="FV140" s="255"/>
      <c r="FW140" s="255"/>
      <c r="FX140" s="255"/>
      <c r="FY140" s="255"/>
      <c r="FZ140" s="255"/>
      <c r="GA140" s="255"/>
      <c r="GB140" s="255"/>
      <c r="GC140" s="255"/>
      <c r="GD140" s="255"/>
      <c r="GE140" s="255"/>
      <c r="GF140" s="255"/>
      <c r="GG140" s="255"/>
      <c r="GH140" s="255"/>
      <c r="GI140" s="255"/>
      <c r="GJ140" s="255"/>
      <c r="GK140" s="255"/>
      <c r="GL140" s="255"/>
      <c r="GM140" s="255"/>
      <c r="GN140" s="255"/>
      <c r="GO140" s="255"/>
      <c r="GP140" s="255"/>
      <c r="GQ140" s="255"/>
      <c r="GR140" s="255"/>
      <c r="GS140" s="255"/>
      <c r="GT140" s="255"/>
      <c r="GU140" s="255"/>
      <c r="GV140" s="255"/>
      <c r="GW140" s="255"/>
      <c r="GX140" s="255"/>
      <c r="GY140" s="255"/>
      <c r="GZ140" s="255"/>
      <c r="HA140" s="255"/>
      <c r="HB140" s="255"/>
      <c r="HC140" s="255"/>
      <c r="HD140" s="255"/>
      <c r="HE140" s="255"/>
      <c r="HF140" s="255"/>
      <c r="HG140" s="255"/>
      <c r="HH140" s="255"/>
      <c r="HI140" s="255"/>
      <c r="HJ140" s="255"/>
      <c r="HK140" s="255"/>
      <c r="HL140" s="255"/>
      <c r="HM140" s="255"/>
      <c r="HN140" s="255"/>
      <c r="HO140" s="255"/>
      <c r="HP140" s="255"/>
      <c r="HQ140" s="255"/>
      <c r="HR140" s="255"/>
      <c r="HS140" s="255"/>
      <c r="HT140" s="255"/>
      <c r="HU140" s="255"/>
      <c r="HV140" s="255"/>
      <c r="HW140" s="255"/>
      <c r="HX140" s="255"/>
      <c r="HY140" s="255"/>
      <c r="HZ140" s="255"/>
      <c r="IA140" s="255"/>
      <c r="IB140" s="255"/>
      <c r="IC140" s="255"/>
      <c r="ID140" s="255"/>
      <c r="IE140" s="255"/>
      <c r="IF140" s="255"/>
      <c r="IG140" s="255"/>
      <c r="IH140" s="255"/>
      <c r="II140" s="255"/>
      <c r="IJ140" s="255"/>
      <c r="IK140" s="255"/>
      <c r="IL140" s="255"/>
      <c r="IM140" s="255"/>
      <c r="IN140" s="255"/>
      <c r="IO140" s="255"/>
      <c r="IP140" s="255"/>
      <c r="IQ140" s="255"/>
      <c r="IR140" s="255"/>
      <c r="IS140" s="255"/>
      <c r="IT140" s="255"/>
      <c r="IU140" s="255"/>
    </row>
    <row r="141" s="253" customFormat="1" ht="16.5" customHeight="1" spans="1:255">
      <c r="A141" s="255"/>
      <c r="B141" s="256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5"/>
      <c r="CC141" s="255"/>
      <c r="CD141" s="255"/>
      <c r="CE141" s="255"/>
      <c r="CF141" s="255"/>
      <c r="CG141" s="255"/>
      <c r="CH141" s="255"/>
      <c r="CI141" s="255"/>
      <c r="CJ141" s="255"/>
      <c r="CK141" s="255"/>
      <c r="CL141" s="255"/>
      <c r="CM141" s="255"/>
      <c r="CN141" s="255"/>
      <c r="CO141" s="255"/>
      <c r="CP141" s="255"/>
      <c r="CQ141" s="255"/>
      <c r="CR141" s="255"/>
      <c r="CS141" s="255"/>
      <c r="CT141" s="255"/>
      <c r="CU141" s="255"/>
      <c r="CV141" s="255"/>
      <c r="CW141" s="255"/>
      <c r="CX141" s="255"/>
      <c r="CY141" s="255"/>
      <c r="CZ141" s="255"/>
      <c r="DA141" s="255"/>
      <c r="DB141" s="255"/>
      <c r="DC141" s="255"/>
      <c r="DD141" s="255"/>
      <c r="DE141" s="255"/>
      <c r="DF141" s="255"/>
      <c r="DG141" s="255"/>
      <c r="DH141" s="255"/>
      <c r="DI141" s="255"/>
      <c r="DJ141" s="255"/>
      <c r="DK141" s="255"/>
      <c r="DL141" s="255"/>
      <c r="DM141" s="255"/>
      <c r="DN141" s="255"/>
      <c r="DO141" s="255"/>
      <c r="DP141" s="255"/>
      <c r="DQ141" s="255"/>
      <c r="DR141" s="255"/>
      <c r="DS141" s="255"/>
      <c r="DT141" s="255"/>
      <c r="DU141" s="255"/>
      <c r="DV141" s="255"/>
      <c r="DW141" s="255"/>
      <c r="DX141" s="255"/>
      <c r="DY141" s="255"/>
      <c r="DZ141" s="255"/>
      <c r="EA141" s="255"/>
      <c r="EB141" s="255"/>
      <c r="EC141" s="255"/>
      <c r="ED141" s="255"/>
      <c r="EE141" s="255"/>
      <c r="EF141" s="255"/>
      <c r="EG141" s="255"/>
      <c r="EH141" s="255"/>
      <c r="EI141" s="255"/>
      <c r="EJ141" s="255"/>
      <c r="EK141" s="255"/>
      <c r="EL141" s="255"/>
      <c r="EM141" s="255"/>
      <c r="EN141" s="255"/>
      <c r="EO141" s="255"/>
      <c r="EP141" s="255"/>
      <c r="EQ141" s="255"/>
      <c r="ER141" s="255"/>
      <c r="ES141" s="255"/>
      <c r="ET141" s="255"/>
      <c r="EU141" s="255"/>
      <c r="EV141" s="255"/>
      <c r="EW141" s="255"/>
      <c r="EX141" s="255"/>
      <c r="EY141" s="255"/>
      <c r="EZ141" s="255"/>
      <c r="FA141" s="255"/>
      <c r="FB141" s="255"/>
      <c r="FC141" s="255"/>
      <c r="FD141" s="255"/>
      <c r="FE141" s="255"/>
      <c r="FF141" s="255"/>
      <c r="FG141" s="255"/>
      <c r="FH141" s="255"/>
      <c r="FI141" s="255"/>
      <c r="FJ141" s="255"/>
      <c r="FK141" s="255"/>
      <c r="FL141" s="255"/>
      <c r="FM141" s="255"/>
      <c r="FN141" s="255"/>
      <c r="FO141" s="255"/>
      <c r="FP141" s="255"/>
      <c r="FQ141" s="255"/>
      <c r="FR141" s="255"/>
      <c r="FS141" s="255"/>
      <c r="FT141" s="255"/>
      <c r="FU141" s="255"/>
      <c r="FV141" s="255"/>
      <c r="FW141" s="255"/>
      <c r="FX141" s="255"/>
      <c r="FY141" s="255"/>
      <c r="FZ141" s="255"/>
      <c r="GA141" s="255"/>
      <c r="GB141" s="255"/>
      <c r="GC141" s="255"/>
      <c r="GD141" s="255"/>
      <c r="GE141" s="255"/>
      <c r="GF141" s="255"/>
      <c r="GG141" s="255"/>
      <c r="GH141" s="255"/>
      <c r="GI141" s="255"/>
      <c r="GJ141" s="255"/>
      <c r="GK141" s="255"/>
      <c r="GL141" s="255"/>
      <c r="GM141" s="255"/>
      <c r="GN141" s="255"/>
      <c r="GO141" s="255"/>
      <c r="GP141" s="255"/>
      <c r="GQ141" s="255"/>
      <c r="GR141" s="255"/>
      <c r="GS141" s="255"/>
      <c r="GT141" s="255"/>
      <c r="GU141" s="255"/>
      <c r="GV141" s="255"/>
      <c r="GW141" s="255"/>
      <c r="GX141" s="255"/>
      <c r="GY141" s="255"/>
      <c r="GZ141" s="255"/>
      <c r="HA141" s="255"/>
      <c r="HB141" s="255"/>
      <c r="HC141" s="255"/>
      <c r="HD141" s="255"/>
      <c r="HE141" s="255"/>
      <c r="HF141" s="255"/>
      <c r="HG141" s="255"/>
      <c r="HH141" s="255"/>
      <c r="HI141" s="255"/>
      <c r="HJ141" s="255"/>
      <c r="HK141" s="255"/>
      <c r="HL141" s="255"/>
      <c r="HM141" s="255"/>
      <c r="HN141" s="255"/>
      <c r="HO141" s="255"/>
      <c r="HP141" s="255"/>
      <c r="HQ141" s="255"/>
      <c r="HR141" s="255"/>
      <c r="HS141" s="255"/>
      <c r="HT141" s="255"/>
      <c r="HU141" s="255"/>
      <c r="HV141" s="255"/>
      <c r="HW141" s="255"/>
      <c r="HX141" s="255"/>
      <c r="HY141" s="255"/>
      <c r="HZ141" s="255"/>
      <c r="IA141" s="255"/>
      <c r="IB141" s="255"/>
      <c r="IC141" s="255"/>
      <c r="ID141" s="255"/>
      <c r="IE141" s="255"/>
      <c r="IF141" s="255"/>
      <c r="IG141" s="255"/>
      <c r="IH141" s="255"/>
      <c r="II141" s="255"/>
      <c r="IJ141" s="255"/>
      <c r="IK141" s="255"/>
      <c r="IL141" s="255"/>
      <c r="IM141" s="255"/>
      <c r="IN141" s="255"/>
      <c r="IO141" s="255"/>
      <c r="IP141" s="255"/>
      <c r="IQ141" s="255"/>
      <c r="IR141" s="255"/>
      <c r="IS141" s="255"/>
      <c r="IT141" s="255"/>
      <c r="IU141" s="255"/>
    </row>
    <row r="142" s="253" customFormat="1" ht="16.5" customHeight="1" spans="1:255">
      <c r="A142" s="255"/>
      <c r="B142" s="256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5"/>
      <c r="CC142" s="255"/>
      <c r="CD142" s="255"/>
      <c r="CE142" s="255"/>
      <c r="CF142" s="255"/>
      <c r="CG142" s="255"/>
      <c r="CH142" s="255"/>
      <c r="CI142" s="255"/>
      <c r="CJ142" s="255"/>
      <c r="CK142" s="255"/>
      <c r="CL142" s="255"/>
      <c r="CM142" s="255"/>
      <c r="CN142" s="255"/>
      <c r="CO142" s="255"/>
      <c r="CP142" s="255"/>
      <c r="CQ142" s="255"/>
      <c r="CR142" s="255"/>
      <c r="CS142" s="255"/>
      <c r="CT142" s="255"/>
      <c r="CU142" s="255"/>
      <c r="CV142" s="255"/>
      <c r="CW142" s="255"/>
      <c r="CX142" s="255"/>
      <c r="CY142" s="255"/>
      <c r="CZ142" s="255"/>
      <c r="DA142" s="255"/>
      <c r="DB142" s="255"/>
      <c r="DC142" s="255"/>
      <c r="DD142" s="255"/>
      <c r="DE142" s="255"/>
      <c r="DF142" s="255"/>
      <c r="DG142" s="255"/>
      <c r="DH142" s="255"/>
      <c r="DI142" s="255"/>
      <c r="DJ142" s="255"/>
      <c r="DK142" s="255"/>
      <c r="DL142" s="255"/>
      <c r="DM142" s="255"/>
      <c r="DN142" s="255"/>
      <c r="DO142" s="255"/>
      <c r="DP142" s="255"/>
      <c r="DQ142" s="255"/>
      <c r="DR142" s="255"/>
      <c r="DS142" s="255"/>
      <c r="DT142" s="255"/>
      <c r="DU142" s="255"/>
      <c r="DV142" s="255"/>
      <c r="DW142" s="255"/>
      <c r="DX142" s="255"/>
      <c r="DY142" s="255"/>
      <c r="DZ142" s="255"/>
      <c r="EA142" s="255"/>
      <c r="EB142" s="255"/>
      <c r="EC142" s="255"/>
      <c r="ED142" s="255"/>
      <c r="EE142" s="255"/>
      <c r="EF142" s="255"/>
      <c r="EG142" s="255"/>
      <c r="EH142" s="255"/>
      <c r="EI142" s="255"/>
      <c r="EJ142" s="255"/>
      <c r="EK142" s="255"/>
      <c r="EL142" s="255"/>
      <c r="EM142" s="255"/>
      <c r="EN142" s="255"/>
      <c r="EO142" s="255"/>
      <c r="EP142" s="255"/>
      <c r="EQ142" s="255"/>
      <c r="ER142" s="255"/>
      <c r="ES142" s="255"/>
      <c r="ET142" s="255"/>
      <c r="EU142" s="255"/>
      <c r="EV142" s="255"/>
      <c r="EW142" s="255"/>
      <c r="EX142" s="255"/>
      <c r="EY142" s="255"/>
      <c r="EZ142" s="255"/>
      <c r="FA142" s="255"/>
      <c r="FB142" s="255"/>
      <c r="FC142" s="255"/>
      <c r="FD142" s="255"/>
      <c r="FE142" s="255"/>
      <c r="FF142" s="255"/>
      <c r="FG142" s="255"/>
      <c r="FH142" s="255"/>
      <c r="FI142" s="255"/>
      <c r="FJ142" s="255"/>
      <c r="FK142" s="255"/>
      <c r="FL142" s="255"/>
      <c r="FM142" s="255"/>
      <c r="FN142" s="255"/>
      <c r="FO142" s="255"/>
      <c r="FP142" s="255"/>
      <c r="FQ142" s="255"/>
      <c r="FR142" s="255"/>
      <c r="FS142" s="255"/>
      <c r="FT142" s="255"/>
      <c r="FU142" s="255"/>
      <c r="FV142" s="255"/>
      <c r="FW142" s="255"/>
      <c r="FX142" s="255"/>
      <c r="FY142" s="255"/>
      <c r="FZ142" s="255"/>
      <c r="GA142" s="255"/>
      <c r="GB142" s="255"/>
      <c r="GC142" s="255"/>
      <c r="GD142" s="255"/>
      <c r="GE142" s="255"/>
      <c r="GF142" s="255"/>
      <c r="GG142" s="255"/>
      <c r="GH142" s="255"/>
      <c r="GI142" s="255"/>
      <c r="GJ142" s="255"/>
      <c r="GK142" s="255"/>
      <c r="GL142" s="255"/>
      <c r="GM142" s="255"/>
      <c r="GN142" s="255"/>
      <c r="GO142" s="255"/>
      <c r="GP142" s="255"/>
      <c r="GQ142" s="255"/>
      <c r="GR142" s="255"/>
      <c r="GS142" s="255"/>
      <c r="GT142" s="255"/>
      <c r="GU142" s="255"/>
      <c r="GV142" s="255"/>
      <c r="GW142" s="255"/>
      <c r="GX142" s="255"/>
      <c r="GY142" s="255"/>
      <c r="GZ142" s="255"/>
      <c r="HA142" s="255"/>
      <c r="HB142" s="255"/>
      <c r="HC142" s="255"/>
      <c r="HD142" s="255"/>
      <c r="HE142" s="255"/>
      <c r="HF142" s="255"/>
      <c r="HG142" s="255"/>
      <c r="HH142" s="255"/>
      <c r="HI142" s="255"/>
      <c r="HJ142" s="255"/>
      <c r="HK142" s="255"/>
      <c r="HL142" s="255"/>
      <c r="HM142" s="255"/>
      <c r="HN142" s="255"/>
      <c r="HO142" s="255"/>
      <c r="HP142" s="255"/>
      <c r="HQ142" s="255"/>
      <c r="HR142" s="255"/>
      <c r="HS142" s="255"/>
      <c r="HT142" s="255"/>
      <c r="HU142" s="255"/>
      <c r="HV142" s="255"/>
      <c r="HW142" s="255"/>
      <c r="HX142" s="255"/>
      <c r="HY142" s="255"/>
      <c r="HZ142" s="255"/>
      <c r="IA142" s="255"/>
      <c r="IB142" s="255"/>
      <c r="IC142" s="255"/>
      <c r="ID142" s="255"/>
      <c r="IE142" s="255"/>
      <c r="IF142" s="255"/>
      <c r="IG142" s="255"/>
      <c r="IH142" s="255"/>
      <c r="II142" s="255"/>
      <c r="IJ142" s="255"/>
      <c r="IK142" s="255"/>
      <c r="IL142" s="255"/>
      <c r="IM142" s="255"/>
      <c r="IN142" s="255"/>
      <c r="IO142" s="255"/>
      <c r="IP142" s="255"/>
      <c r="IQ142" s="255"/>
      <c r="IR142" s="255"/>
      <c r="IS142" s="255"/>
      <c r="IT142" s="255"/>
      <c r="IU142" s="255"/>
    </row>
    <row r="143" s="253" customFormat="1" ht="16.5" customHeight="1" spans="1:255">
      <c r="A143" s="255"/>
      <c r="B143" s="256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5"/>
      <c r="CC143" s="255"/>
      <c r="CD143" s="255"/>
      <c r="CE143" s="255"/>
      <c r="CF143" s="255"/>
      <c r="CG143" s="255"/>
      <c r="CH143" s="255"/>
      <c r="CI143" s="255"/>
      <c r="CJ143" s="255"/>
      <c r="CK143" s="255"/>
      <c r="CL143" s="255"/>
      <c r="CM143" s="255"/>
      <c r="CN143" s="255"/>
      <c r="CO143" s="255"/>
      <c r="CP143" s="255"/>
      <c r="CQ143" s="255"/>
      <c r="CR143" s="255"/>
      <c r="CS143" s="255"/>
      <c r="CT143" s="255"/>
      <c r="CU143" s="255"/>
      <c r="CV143" s="255"/>
      <c r="CW143" s="255"/>
      <c r="CX143" s="255"/>
      <c r="CY143" s="255"/>
      <c r="CZ143" s="255"/>
      <c r="DA143" s="255"/>
      <c r="DB143" s="255"/>
      <c r="DC143" s="255"/>
      <c r="DD143" s="255"/>
      <c r="DE143" s="255"/>
      <c r="DF143" s="255"/>
      <c r="DG143" s="255"/>
      <c r="DH143" s="255"/>
      <c r="DI143" s="255"/>
      <c r="DJ143" s="255"/>
      <c r="DK143" s="255"/>
      <c r="DL143" s="255"/>
      <c r="DM143" s="255"/>
      <c r="DN143" s="255"/>
      <c r="DO143" s="255"/>
      <c r="DP143" s="255"/>
      <c r="DQ143" s="255"/>
      <c r="DR143" s="255"/>
      <c r="DS143" s="255"/>
      <c r="DT143" s="255"/>
      <c r="DU143" s="255"/>
      <c r="DV143" s="255"/>
      <c r="DW143" s="255"/>
      <c r="DX143" s="255"/>
      <c r="DY143" s="255"/>
      <c r="DZ143" s="255"/>
      <c r="EA143" s="255"/>
      <c r="EB143" s="255"/>
      <c r="EC143" s="255"/>
      <c r="ED143" s="255"/>
      <c r="EE143" s="255"/>
      <c r="EF143" s="255"/>
      <c r="EG143" s="255"/>
      <c r="EH143" s="255"/>
      <c r="EI143" s="255"/>
      <c r="EJ143" s="255"/>
      <c r="EK143" s="255"/>
      <c r="EL143" s="255"/>
      <c r="EM143" s="255"/>
      <c r="EN143" s="255"/>
      <c r="EO143" s="255"/>
      <c r="EP143" s="255"/>
      <c r="EQ143" s="255"/>
      <c r="ER143" s="255"/>
      <c r="ES143" s="255"/>
      <c r="ET143" s="255"/>
      <c r="EU143" s="255"/>
      <c r="EV143" s="255"/>
      <c r="EW143" s="255"/>
      <c r="EX143" s="255"/>
      <c r="EY143" s="255"/>
      <c r="EZ143" s="255"/>
      <c r="FA143" s="255"/>
      <c r="FB143" s="255"/>
      <c r="FC143" s="255"/>
      <c r="FD143" s="255"/>
      <c r="FE143" s="255"/>
      <c r="FF143" s="255"/>
      <c r="FG143" s="255"/>
      <c r="FH143" s="255"/>
      <c r="FI143" s="255"/>
      <c r="FJ143" s="255"/>
      <c r="FK143" s="255"/>
      <c r="FL143" s="255"/>
      <c r="FM143" s="255"/>
      <c r="FN143" s="255"/>
      <c r="FO143" s="255"/>
      <c r="FP143" s="255"/>
      <c r="FQ143" s="255"/>
      <c r="FR143" s="255"/>
      <c r="FS143" s="255"/>
      <c r="FT143" s="255"/>
      <c r="FU143" s="255"/>
      <c r="FV143" s="255"/>
      <c r="FW143" s="255"/>
      <c r="FX143" s="255"/>
      <c r="FY143" s="255"/>
      <c r="FZ143" s="255"/>
      <c r="GA143" s="255"/>
      <c r="GB143" s="255"/>
      <c r="GC143" s="255"/>
      <c r="GD143" s="255"/>
      <c r="GE143" s="255"/>
      <c r="GF143" s="255"/>
      <c r="GG143" s="255"/>
      <c r="GH143" s="255"/>
      <c r="GI143" s="255"/>
      <c r="GJ143" s="255"/>
      <c r="GK143" s="255"/>
      <c r="GL143" s="255"/>
      <c r="GM143" s="255"/>
      <c r="GN143" s="255"/>
      <c r="GO143" s="255"/>
      <c r="GP143" s="255"/>
      <c r="GQ143" s="255"/>
      <c r="GR143" s="255"/>
      <c r="GS143" s="255"/>
      <c r="GT143" s="255"/>
      <c r="GU143" s="255"/>
      <c r="GV143" s="255"/>
      <c r="GW143" s="255"/>
      <c r="GX143" s="255"/>
      <c r="GY143" s="255"/>
      <c r="GZ143" s="255"/>
      <c r="HA143" s="255"/>
      <c r="HB143" s="255"/>
      <c r="HC143" s="255"/>
      <c r="HD143" s="255"/>
      <c r="HE143" s="255"/>
      <c r="HF143" s="255"/>
      <c r="HG143" s="255"/>
      <c r="HH143" s="255"/>
      <c r="HI143" s="255"/>
      <c r="HJ143" s="255"/>
      <c r="HK143" s="255"/>
      <c r="HL143" s="255"/>
      <c r="HM143" s="255"/>
      <c r="HN143" s="255"/>
      <c r="HO143" s="255"/>
      <c r="HP143" s="255"/>
      <c r="HQ143" s="255"/>
      <c r="HR143" s="255"/>
      <c r="HS143" s="255"/>
      <c r="HT143" s="255"/>
      <c r="HU143" s="255"/>
      <c r="HV143" s="255"/>
      <c r="HW143" s="255"/>
      <c r="HX143" s="255"/>
      <c r="HY143" s="255"/>
      <c r="HZ143" s="255"/>
      <c r="IA143" s="255"/>
      <c r="IB143" s="255"/>
      <c r="IC143" s="255"/>
      <c r="ID143" s="255"/>
      <c r="IE143" s="255"/>
      <c r="IF143" s="255"/>
      <c r="IG143" s="255"/>
      <c r="IH143" s="255"/>
      <c r="II143" s="255"/>
      <c r="IJ143" s="255"/>
      <c r="IK143" s="255"/>
      <c r="IL143" s="255"/>
      <c r="IM143" s="255"/>
      <c r="IN143" s="255"/>
      <c r="IO143" s="255"/>
      <c r="IP143" s="255"/>
      <c r="IQ143" s="255"/>
      <c r="IR143" s="255"/>
      <c r="IS143" s="255"/>
      <c r="IT143" s="255"/>
      <c r="IU143" s="255"/>
    </row>
    <row r="144" s="253" customFormat="1" ht="16.5" customHeight="1" spans="1:255">
      <c r="A144" s="255"/>
      <c r="B144" s="256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5"/>
      <c r="CC144" s="255"/>
      <c r="CD144" s="255"/>
      <c r="CE144" s="255"/>
      <c r="CF144" s="255"/>
      <c r="CG144" s="255"/>
      <c r="CH144" s="255"/>
      <c r="CI144" s="255"/>
      <c r="CJ144" s="255"/>
      <c r="CK144" s="255"/>
      <c r="CL144" s="255"/>
      <c r="CM144" s="255"/>
      <c r="CN144" s="255"/>
      <c r="CO144" s="255"/>
      <c r="CP144" s="255"/>
      <c r="CQ144" s="255"/>
      <c r="CR144" s="255"/>
      <c r="CS144" s="255"/>
      <c r="CT144" s="255"/>
      <c r="CU144" s="255"/>
      <c r="CV144" s="255"/>
      <c r="CW144" s="255"/>
      <c r="CX144" s="255"/>
      <c r="CY144" s="255"/>
      <c r="CZ144" s="255"/>
      <c r="DA144" s="255"/>
      <c r="DB144" s="255"/>
      <c r="DC144" s="255"/>
      <c r="DD144" s="255"/>
      <c r="DE144" s="255"/>
      <c r="DF144" s="255"/>
      <c r="DG144" s="255"/>
      <c r="DH144" s="255"/>
      <c r="DI144" s="255"/>
      <c r="DJ144" s="255"/>
      <c r="DK144" s="255"/>
      <c r="DL144" s="255"/>
      <c r="DM144" s="255"/>
      <c r="DN144" s="255"/>
      <c r="DO144" s="255"/>
      <c r="DP144" s="255"/>
      <c r="DQ144" s="255"/>
      <c r="DR144" s="255"/>
      <c r="DS144" s="255"/>
      <c r="DT144" s="255"/>
      <c r="DU144" s="255"/>
      <c r="DV144" s="255"/>
      <c r="DW144" s="255"/>
      <c r="DX144" s="255"/>
      <c r="DY144" s="255"/>
      <c r="DZ144" s="255"/>
      <c r="EA144" s="255"/>
      <c r="EB144" s="255"/>
      <c r="EC144" s="255"/>
      <c r="ED144" s="255"/>
      <c r="EE144" s="255"/>
      <c r="EF144" s="255"/>
      <c r="EG144" s="255"/>
      <c r="EH144" s="255"/>
      <c r="EI144" s="255"/>
      <c r="EJ144" s="255"/>
      <c r="EK144" s="255"/>
      <c r="EL144" s="255"/>
      <c r="EM144" s="255"/>
      <c r="EN144" s="255"/>
      <c r="EO144" s="255"/>
      <c r="EP144" s="255"/>
      <c r="EQ144" s="255"/>
      <c r="ER144" s="255"/>
      <c r="ES144" s="255"/>
      <c r="ET144" s="255"/>
      <c r="EU144" s="255"/>
      <c r="EV144" s="255"/>
      <c r="EW144" s="255"/>
      <c r="EX144" s="255"/>
      <c r="EY144" s="255"/>
      <c r="EZ144" s="255"/>
      <c r="FA144" s="255"/>
      <c r="FB144" s="255"/>
      <c r="FC144" s="255"/>
      <c r="FD144" s="255"/>
      <c r="FE144" s="255"/>
      <c r="FF144" s="255"/>
      <c r="FG144" s="255"/>
      <c r="FH144" s="255"/>
      <c r="FI144" s="255"/>
      <c r="FJ144" s="255"/>
      <c r="FK144" s="255"/>
      <c r="FL144" s="255"/>
      <c r="FM144" s="255"/>
      <c r="FN144" s="255"/>
      <c r="FO144" s="255"/>
      <c r="FP144" s="255"/>
      <c r="FQ144" s="255"/>
      <c r="FR144" s="255"/>
      <c r="FS144" s="255"/>
      <c r="FT144" s="255"/>
      <c r="FU144" s="255"/>
      <c r="FV144" s="255"/>
      <c r="FW144" s="255"/>
      <c r="FX144" s="255"/>
      <c r="FY144" s="255"/>
      <c r="FZ144" s="255"/>
      <c r="GA144" s="255"/>
      <c r="GB144" s="255"/>
      <c r="GC144" s="255"/>
      <c r="GD144" s="255"/>
      <c r="GE144" s="255"/>
      <c r="GF144" s="255"/>
      <c r="GG144" s="255"/>
      <c r="GH144" s="255"/>
      <c r="GI144" s="255"/>
      <c r="GJ144" s="255"/>
      <c r="GK144" s="255"/>
      <c r="GL144" s="255"/>
      <c r="GM144" s="255"/>
      <c r="GN144" s="255"/>
      <c r="GO144" s="255"/>
      <c r="GP144" s="255"/>
      <c r="GQ144" s="255"/>
      <c r="GR144" s="255"/>
      <c r="GS144" s="255"/>
      <c r="GT144" s="255"/>
      <c r="GU144" s="255"/>
      <c r="GV144" s="255"/>
      <c r="GW144" s="255"/>
      <c r="GX144" s="255"/>
      <c r="GY144" s="255"/>
      <c r="GZ144" s="255"/>
      <c r="HA144" s="255"/>
      <c r="HB144" s="255"/>
      <c r="HC144" s="255"/>
      <c r="HD144" s="255"/>
      <c r="HE144" s="255"/>
      <c r="HF144" s="255"/>
      <c r="HG144" s="255"/>
      <c r="HH144" s="255"/>
      <c r="HI144" s="255"/>
      <c r="HJ144" s="255"/>
      <c r="HK144" s="255"/>
      <c r="HL144" s="255"/>
      <c r="HM144" s="255"/>
      <c r="HN144" s="255"/>
      <c r="HO144" s="255"/>
      <c r="HP144" s="255"/>
      <c r="HQ144" s="255"/>
      <c r="HR144" s="255"/>
      <c r="HS144" s="255"/>
      <c r="HT144" s="255"/>
      <c r="HU144" s="255"/>
      <c r="HV144" s="255"/>
      <c r="HW144" s="255"/>
      <c r="HX144" s="255"/>
      <c r="HY144" s="255"/>
      <c r="HZ144" s="255"/>
      <c r="IA144" s="255"/>
      <c r="IB144" s="255"/>
      <c r="IC144" s="255"/>
      <c r="ID144" s="255"/>
      <c r="IE144" s="255"/>
      <c r="IF144" s="255"/>
      <c r="IG144" s="255"/>
      <c r="IH144" s="255"/>
      <c r="II144" s="255"/>
      <c r="IJ144" s="255"/>
      <c r="IK144" s="255"/>
      <c r="IL144" s="255"/>
      <c r="IM144" s="255"/>
      <c r="IN144" s="255"/>
      <c r="IO144" s="255"/>
      <c r="IP144" s="255"/>
      <c r="IQ144" s="255"/>
      <c r="IR144" s="255"/>
      <c r="IS144" s="255"/>
      <c r="IT144" s="255"/>
      <c r="IU144" s="255"/>
    </row>
    <row r="145" s="253" customFormat="1" ht="16.5" customHeight="1" spans="1:255">
      <c r="A145" s="255"/>
      <c r="B145" s="256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5"/>
      <c r="BP145" s="255"/>
      <c r="BQ145" s="255"/>
      <c r="BR145" s="255"/>
      <c r="BS145" s="255"/>
      <c r="BT145" s="255"/>
      <c r="BU145" s="255"/>
      <c r="BV145" s="255"/>
      <c r="BW145" s="255"/>
      <c r="BX145" s="255"/>
      <c r="BY145" s="255"/>
      <c r="BZ145" s="255"/>
      <c r="CA145" s="255"/>
      <c r="CB145" s="255"/>
      <c r="CC145" s="255"/>
      <c r="CD145" s="255"/>
      <c r="CE145" s="255"/>
      <c r="CF145" s="255"/>
      <c r="CG145" s="255"/>
      <c r="CH145" s="255"/>
      <c r="CI145" s="255"/>
      <c r="CJ145" s="255"/>
      <c r="CK145" s="255"/>
      <c r="CL145" s="255"/>
      <c r="CM145" s="255"/>
      <c r="CN145" s="255"/>
      <c r="CO145" s="255"/>
      <c r="CP145" s="255"/>
      <c r="CQ145" s="255"/>
      <c r="CR145" s="255"/>
      <c r="CS145" s="255"/>
      <c r="CT145" s="255"/>
      <c r="CU145" s="255"/>
      <c r="CV145" s="255"/>
      <c r="CW145" s="255"/>
      <c r="CX145" s="255"/>
      <c r="CY145" s="255"/>
      <c r="CZ145" s="255"/>
      <c r="DA145" s="255"/>
      <c r="DB145" s="255"/>
      <c r="DC145" s="255"/>
      <c r="DD145" s="255"/>
      <c r="DE145" s="255"/>
      <c r="DF145" s="255"/>
      <c r="DG145" s="255"/>
      <c r="DH145" s="255"/>
      <c r="DI145" s="255"/>
      <c r="DJ145" s="255"/>
      <c r="DK145" s="255"/>
      <c r="DL145" s="255"/>
      <c r="DM145" s="255"/>
      <c r="DN145" s="255"/>
      <c r="DO145" s="255"/>
      <c r="DP145" s="255"/>
      <c r="DQ145" s="255"/>
      <c r="DR145" s="255"/>
      <c r="DS145" s="255"/>
      <c r="DT145" s="255"/>
      <c r="DU145" s="255"/>
      <c r="DV145" s="255"/>
      <c r="DW145" s="255"/>
      <c r="DX145" s="255"/>
      <c r="DY145" s="255"/>
      <c r="DZ145" s="255"/>
      <c r="EA145" s="255"/>
      <c r="EB145" s="255"/>
      <c r="EC145" s="255"/>
      <c r="ED145" s="255"/>
      <c r="EE145" s="255"/>
      <c r="EF145" s="255"/>
      <c r="EG145" s="255"/>
      <c r="EH145" s="255"/>
      <c r="EI145" s="255"/>
      <c r="EJ145" s="255"/>
      <c r="EK145" s="255"/>
      <c r="EL145" s="255"/>
      <c r="EM145" s="255"/>
      <c r="EN145" s="255"/>
      <c r="EO145" s="255"/>
      <c r="EP145" s="255"/>
      <c r="EQ145" s="255"/>
      <c r="ER145" s="255"/>
      <c r="ES145" s="255"/>
      <c r="ET145" s="255"/>
      <c r="EU145" s="255"/>
      <c r="EV145" s="255"/>
      <c r="EW145" s="255"/>
      <c r="EX145" s="255"/>
      <c r="EY145" s="255"/>
      <c r="EZ145" s="255"/>
      <c r="FA145" s="255"/>
      <c r="FB145" s="255"/>
      <c r="FC145" s="255"/>
      <c r="FD145" s="255"/>
      <c r="FE145" s="255"/>
      <c r="FF145" s="255"/>
      <c r="FG145" s="255"/>
      <c r="FH145" s="255"/>
      <c r="FI145" s="255"/>
      <c r="FJ145" s="255"/>
      <c r="FK145" s="255"/>
      <c r="FL145" s="255"/>
      <c r="FM145" s="255"/>
      <c r="FN145" s="255"/>
      <c r="FO145" s="255"/>
      <c r="FP145" s="255"/>
      <c r="FQ145" s="255"/>
      <c r="FR145" s="255"/>
      <c r="FS145" s="255"/>
      <c r="FT145" s="255"/>
      <c r="FU145" s="255"/>
      <c r="FV145" s="255"/>
      <c r="FW145" s="255"/>
      <c r="FX145" s="255"/>
      <c r="FY145" s="255"/>
      <c r="FZ145" s="255"/>
      <c r="GA145" s="255"/>
      <c r="GB145" s="255"/>
      <c r="GC145" s="255"/>
      <c r="GD145" s="255"/>
      <c r="GE145" s="255"/>
      <c r="GF145" s="255"/>
      <c r="GG145" s="255"/>
      <c r="GH145" s="255"/>
      <c r="GI145" s="255"/>
      <c r="GJ145" s="255"/>
      <c r="GK145" s="255"/>
      <c r="GL145" s="255"/>
      <c r="GM145" s="255"/>
      <c r="GN145" s="255"/>
      <c r="GO145" s="255"/>
      <c r="GP145" s="255"/>
      <c r="GQ145" s="255"/>
      <c r="GR145" s="255"/>
      <c r="GS145" s="255"/>
      <c r="GT145" s="255"/>
      <c r="GU145" s="255"/>
      <c r="GV145" s="255"/>
      <c r="GW145" s="255"/>
      <c r="GX145" s="255"/>
      <c r="GY145" s="255"/>
      <c r="GZ145" s="255"/>
      <c r="HA145" s="255"/>
      <c r="HB145" s="255"/>
      <c r="HC145" s="255"/>
      <c r="HD145" s="255"/>
      <c r="HE145" s="255"/>
      <c r="HF145" s="255"/>
      <c r="HG145" s="255"/>
      <c r="HH145" s="255"/>
      <c r="HI145" s="255"/>
      <c r="HJ145" s="255"/>
      <c r="HK145" s="255"/>
      <c r="HL145" s="255"/>
      <c r="HM145" s="255"/>
      <c r="HN145" s="255"/>
      <c r="HO145" s="255"/>
      <c r="HP145" s="255"/>
      <c r="HQ145" s="255"/>
      <c r="HR145" s="255"/>
      <c r="HS145" s="255"/>
      <c r="HT145" s="255"/>
      <c r="HU145" s="255"/>
      <c r="HV145" s="255"/>
      <c r="HW145" s="255"/>
      <c r="HX145" s="255"/>
      <c r="HY145" s="255"/>
      <c r="HZ145" s="255"/>
      <c r="IA145" s="255"/>
      <c r="IB145" s="255"/>
      <c r="IC145" s="255"/>
      <c r="ID145" s="255"/>
      <c r="IE145" s="255"/>
      <c r="IF145" s="255"/>
      <c r="IG145" s="255"/>
      <c r="IH145" s="255"/>
      <c r="II145" s="255"/>
      <c r="IJ145" s="255"/>
      <c r="IK145" s="255"/>
      <c r="IL145" s="255"/>
      <c r="IM145" s="255"/>
      <c r="IN145" s="255"/>
      <c r="IO145" s="255"/>
      <c r="IP145" s="255"/>
      <c r="IQ145" s="255"/>
      <c r="IR145" s="255"/>
      <c r="IS145" s="255"/>
      <c r="IT145" s="255"/>
      <c r="IU145" s="255"/>
    </row>
    <row r="146" s="253" customFormat="1" ht="16.5" customHeight="1" spans="1:255">
      <c r="A146" s="255"/>
      <c r="B146" s="256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  <c r="BA146" s="255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5"/>
      <c r="BT146" s="255"/>
      <c r="BU146" s="255"/>
      <c r="BV146" s="255"/>
      <c r="BW146" s="255"/>
      <c r="BX146" s="255"/>
      <c r="BY146" s="255"/>
      <c r="BZ146" s="255"/>
      <c r="CA146" s="255"/>
      <c r="CB146" s="255"/>
      <c r="CC146" s="255"/>
      <c r="CD146" s="255"/>
      <c r="CE146" s="255"/>
      <c r="CF146" s="255"/>
      <c r="CG146" s="255"/>
      <c r="CH146" s="255"/>
      <c r="CI146" s="255"/>
      <c r="CJ146" s="255"/>
      <c r="CK146" s="255"/>
      <c r="CL146" s="255"/>
      <c r="CM146" s="255"/>
      <c r="CN146" s="255"/>
      <c r="CO146" s="255"/>
      <c r="CP146" s="255"/>
      <c r="CQ146" s="255"/>
      <c r="CR146" s="255"/>
      <c r="CS146" s="255"/>
      <c r="CT146" s="255"/>
      <c r="CU146" s="255"/>
      <c r="CV146" s="255"/>
      <c r="CW146" s="255"/>
      <c r="CX146" s="255"/>
      <c r="CY146" s="255"/>
      <c r="CZ146" s="255"/>
      <c r="DA146" s="255"/>
      <c r="DB146" s="255"/>
      <c r="DC146" s="255"/>
      <c r="DD146" s="255"/>
      <c r="DE146" s="255"/>
      <c r="DF146" s="255"/>
      <c r="DG146" s="255"/>
      <c r="DH146" s="255"/>
      <c r="DI146" s="255"/>
      <c r="DJ146" s="255"/>
      <c r="DK146" s="255"/>
      <c r="DL146" s="255"/>
      <c r="DM146" s="255"/>
      <c r="DN146" s="255"/>
      <c r="DO146" s="255"/>
      <c r="DP146" s="255"/>
      <c r="DQ146" s="255"/>
      <c r="DR146" s="255"/>
      <c r="DS146" s="255"/>
      <c r="DT146" s="255"/>
      <c r="DU146" s="255"/>
      <c r="DV146" s="255"/>
      <c r="DW146" s="255"/>
      <c r="DX146" s="255"/>
      <c r="DY146" s="255"/>
      <c r="DZ146" s="255"/>
      <c r="EA146" s="255"/>
      <c r="EB146" s="255"/>
      <c r="EC146" s="255"/>
      <c r="ED146" s="255"/>
      <c r="EE146" s="255"/>
      <c r="EF146" s="255"/>
      <c r="EG146" s="255"/>
      <c r="EH146" s="255"/>
      <c r="EI146" s="255"/>
      <c r="EJ146" s="255"/>
      <c r="EK146" s="255"/>
      <c r="EL146" s="255"/>
      <c r="EM146" s="255"/>
      <c r="EN146" s="255"/>
      <c r="EO146" s="255"/>
      <c r="EP146" s="255"/>
      <c r="EQ146" s="255"/>
      <c r="ER146" s="255"/>
      <c r="ES146" s="255"/>
      <c r="ET146" s="255"/>
      <c r="EU146" s="255"/>
      <c r="EV146" s="255"/>
      <c r="EW146" s="255"/>
      <c r="EX146" s="255"/>
      <c r="EY146" s="255"/>
      <c r="EZ146" s="255"/>
      <c r="FA146" s="255"/>
      <c r="FB146" s="255"/>
      <c r="FC146" s="255"/>
      <c r="FD146" s="255"/>
      <c r="FE146" s="255"/>
      <c r="FF146" s="255"/>
      <c r="FG146" s="255"/>
      <c r="FH146" s="255"/>
      <c r="FI146" s="255"/>
      <c r="FJ146" s="255"/>
      <c r="FK146" s="255"/>
      <c r="FL146" s="255"/>
      <c r="FM146" s="255"/>
      <c r="FN146" s="255"/>
      <c r="FO146" s="255"/>
      <c r="FP146" s="255"/>
      <c r="FQ146" s="255"/>
      <c r="FR146" s="255"/>
      <c r="FS146" s="255"/>
      <c r="FT146" s="255"/>
      <c r="FU146" s="255"/>
      <c r="FV146" s="255"/>
      <c r="FW146" s="255"/>
      <c r="FX146" s="255"/>
      <c r="FY146" s="255"/>
      <c r="FZ146" s="255"/>
      <c r="GA146" s="255"/>
      <c r="GB146" s="255"/>
      <c r="GC146" s="255"/>
      <c r="GD146" s="255"/>
      <c r="GE146" s="255"/>
      <c r="GF146" s="255"/>
      <c r="GG146" s="255"/>
      <c r="GH146" s="255"/>
      <c r="GI146" s="255"/>
      <c r="GJ146" s="255"/>
      <c r="GK146" s="255"/>
      <c r="GL146" s="255"/>
      <c r="GM146" s="255"/>
      <c r="GN146" s="255"/>
      <c r="GO146" s="255"/>
      <c r="GP146" s="255"/>
      <c r="GQ146" s="255"/>
      <c r="GR146" s="255"/>
      <c r="GS146" s="255"/>
      <c r="GT146" s="255"/>
      <c r="GU146" s="255"/>
      <c r="GV146" s="255"/>
      <c r="GW146" s="255"/>
      <c r="GX146" s="255"/>
      <c r="GY146" s="255"/>
      <c r="GZ146" s="255"/>
      <c r="HA146" s="255"/>
      <c r="HB146" s="255"/>
      <c r="HC146" s="255"/>
      <c r="HD146" s="255"/>
      <c r="HE146" s="255"/>
      <c r="HF146" s="255"/>
      <c r="HG146" s="255"/>
      <c r="HH146" s="255"/>
      <c r="HI146" s="255"/>
      <c r="HJ146" s="255"/>
      <c r="HK146" s="255"/>
      <c r="HL146" s="255"/>
      <c r="HM146" s="255"/>
      <c r="HN146" s="255"/>
      <c r="HO146" s="255"/>
      <c r="HP146" s="255"/>
      <c r="HQ146" s="255"/>
      <c r="HR146" s="255"/>
      <c r="HS146" s="255"/>
      <c r="HT146" s="255"/>
      <c r="HU146" s="255"/>
      <c r="HV146" s="255"/>
      <c r="HW146" s="255"/>
      <c r="HX146" s="255"/>
      <c r="HY146" s="255"/>
      <c r="HZ146" s="255"/>
      <c r="IA146" s="255"/>
      <c r="IB146" s="255"/>
      <c r="IC146" s="255"/>
      <c r="ID146" s="255"/>
      <c r="IE146" s="255"/>
      <c r="IF146" s="255"/>
      <c r="IG146" s="255"/>
      <c r="IH146" s="255"/>
      <c r="II146" s="255"/>
      <c r="IJ146" s="255"/>
      <c r="IK146" s="255"/>
      <c r="IL146" s="255"/>
      <c r="IM146" s="255"/>
      <c r="IN146" s="255"/>
      <c r="IO146" s="255"/>
      <c r="IP146" s="255"/>
      <c r="IQ146" s="255"/>
      <c r="IR146" s="255"/>
      <c r="IS146" s="255"/>
      <c r="IT146" s="255"/>
      <c r="IU146" s="255"/>
    </row>
    <row r="147" s="253" customFormat="1" ht="16.5" customHeight="1" spans="1:255">
      <c r="A147" s="255"/>
      <c r="B147" s="256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5"/>
      <c r="BT147" s="255"/>
      <c r="BU147" s="255"/>
      <c r="BV147" s="255"/>
      <c r="BW147" s="255"/>
      <c r="BX147" s="255"/>
      <c r="BY147" s="255"/>
      <c r="BZ147" s="255"/>
      <c r="CA147" s="255"/>
      <c r="CB147" s="255"/>
      <c r="CC147" s="255"/>
      <c r="CD147" s="255"/>
      <c r="CE147" s="255"/>
      <c r="CF147" s="255"/>
      <c r="CG147" s="255"/>
      <c r="CH147" s="255"/>
      <c r="CI147" s="255"/>
      <c r="CJ147" s="255"/>
      <c r="CK147" s="255"/>
      <c r="CL147" s="255"/>
      <c r="CM147" s="255"/>
      <c r="CN147" s="255"/>
      <c r="CO147" s="255"/>
      <c r="CP147" s="255"/>
      <c r="CQ147" s="255"/>
      <c r="CR147" s="255"/>
      <c r="CS147" s="255"/>
      <c r="CT147" s="255"/>
      <c r="CU147" s="255"/>
      <c r="CV147" s="255"/>
      <c r="CW147" s="255"/>
      <c r="CX147" s="255"/>
      <c r="CY147" s="255"/>
      <c r="CZ147" s="255"/>
      <c r="DA147" s="255"/>
      <c r="DB147" s="255"/>
      <c r="DC147" s="255"/>
      <c r="DD147" s="255"/>
      <c r="DE147" s="255"/>
      <c r="DF147" s="255"/>
      <c r="DG147" s="255"/>
      <c r="DH147" s="255"/>
      <c r="DI147" s="255"/>
      <c r="DJ147" s="255"/>
      <c r="DK147" s="255"/>
      <c r="DL147" s="255"/>
      <c r="DM147" s="255"/>
      <c r="DN147" s="255"/>
      <c r="DO147" s="255"/>
      <c r="DP147" s="255"/>
      <c r="DQ147" s="255"/>
      <c r="DR147" s="255"/>
      <c r="DS147" s="255"/>
      <c r="DT147" s="255"/>
      <c r="DU147" s="255"/>
      <c r="DV147" s="255"/>
      <c r="DW147" s="255"/>
      <c r="DX147" s="255"/>
      <c r="DY147" s="255"/>
      <c r="DZ147" s="255"/>
      <c r="EA147" s="255"/>
      <c r="EB147" s="255"/>
      <c r="EC147" s="255"/>
      <c r="ED147" s="255"/>
      <c r="EE147" s="255"/>
      <c r="EF147" s="255"/>
      <c r="EG147" s="255"/>
      <c r="EH147" s="255"/>
      <c r="EI147" s="255"/>
      <c r="EJ147" s="255"/>
      <c r="EK147" s="255"/>
      <c r="EL147" s="255"/>
      <c r="EM147" s="255"/>
      <c r="EN147" s="255"/>
      <c r="EO147" s="255"/>
      <c r="EP147" s="255"/>
      <c r="EQ147" s="255"/>
      <c r="ER147" s="255"/>
      <c r="ES147" s="255"/>
      <c r="ET147" s="255"/>
      <c r="EU147" s="255"/>
      <c r="EV147" s="255"/>
      <c r="EW147" s="255"/>
      <c r="EX147" s="255"/>
      <c r="EY147" s="255"/>
      <c r="EZ147" s="255"/>
      <c r="FA147" s="255"/>
      <c r="FB147" s="255"/>
      <c r="FC147" s="255"/>
      <c r="FD147" s="255"/>
      <c r="FE147" s="255"/>
      <c r="FF147" s="255"/>
      <c r="FG147" s="255"/>
      <c r="FH147" s="255"/>
      <c r="FI147" s="255"/>
      <c r="FJ147" s="255"/>
      <c r="FK147" s="255"/>
      <c r="FL147" s="255"/>
      <c r="FM147" s="255"/>
      <c r="FN147" s="255"/>
      <c r="FO147" s="255"/>
      <c r="FP147" s="255"/>
      <c r="FQ147" s="255"/>
      <c r="FR147" s="255"/>
      <c r="FS147" s="255"/>
      <c r="FT147" s="255"/>
      <c r="FU147" s="255"/>
      <c r="FV147" s="255"/>
      <c r="FW147" s="255"/>
      <c r="FX147" s="255"/>
      <c r="FY147" s="255"/>
      <c r="FZ147" s="255"/>
      <c r="GA147" s="255"/>
      <c r="GB147" s="255"/>
      <c r="GC147" s="255"/>
      <c r="GD147" s="255"/>
      <c r="GE147" s="255"/>
      <c r="GF147" s="255"/>
      <c r="GG147" s="255"/>
      <c r="GH147" s="255"/>
      <c r="GI147" s="255"/>
      <c r="GJ147" s="255"/>
      <c r="GK147" s="255"/>
      <c r="GL147" s="255"/>
      <c r="GM147" s="255"/>
      <c r="GN147" s="255"/>
      <c r="GO147" s="255"/>
      <c r="GP147" s="255"/>
      <c r="GQ147" s="255"/>
      <c r="GR147" s="255"/>
      <c r="GS147" s="255"/>
      <c r="GT147" s="255"/>
      <c r="GU147" s="255"/>
      <c r="GV147" s="255"/>
      <c r="GW147" s="255"/>
      <c r="GX147" s="255"/>
      <c r="GY147" s="255"/>
      <c r="GZ147" s="255"/>
      <c r="HA147" s="255"/>
      <c r="HB147" s="255"/>
      <c r="HC147" s="255"/>
      <c r="HD147" s="255"/>
      <c r="HE147" s="255"/>
      <c r="HF147" s="255"/>
      <c r="HG147" s="255"/>
      <c r="HH147" s="255"/>
      <c r="HI147" s="255"/>
      <c r="HJ147" s="255"/>
      <c r="HK147" s="255"/>
      <c r="HL147" s="255"/>
      <c r="HM147" s="255"/>
      <c r="HN147" s="255"/>
      <c r="HO147" s="255"/>
      <c r="HP147" s="255"/>
      <c r="HQ147" s="255"/>
      <c r="HR147" s="255"/>
      <c r="HS147" s="255"/>
      <c r="HT147" s="255"/>
      <c r="HU147" s="255"/>
      <c r="HV147" s="255"/>
      <c r="HW147" s="255"/>
      <c r="HX147" s="255"/>
      <c r="HY147" s="255"/>
      <c r="HZ147" s="255"/>
      <c r="IA147" s="255"/>
      <c r="IB147" s="255"/>
      <c r="IC147" s="255"/>
      <c r="ID147" s="255"/>
      <c r="IE147" s="255"/>
      <c r="IF147" s="255"/>
      <c r="IG147" s="255"/>
      <c r="IH147" s="255"/>
      <c r="II147" s="255"/>
      <c r="IJ147" s="255"/>
      <c r="IK147" s="255"/>
      <c r="IL147" s="255"/>
      <c r="IM147" s="255"/>
      <c r="IN147" s="255"/>
      <c r="IO147" s="255"/>
      <c r="IP147" s="255"/>
      <c r="IQ147" s="255"/>
      <c r="IR147" s="255"/>
      <c r="IS147" s="255"/>
      <c r="IT147" s="255"/>
      <c r="IU147" s="255"/>
    </row>
    <row r="148" s="253" customFormat="1" ht="16.5" customHeight="1" spans="1:255">
      <c r="A148" s="255"/>
      <c r="B148" s="256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  <c r="BL148" s="255"/>
      <c r="BM148" s="255"/>
      <c r="BN148" s="255"/>
      <c r="BO148" s="255"/>
      <c r="BP148" s="255"/>
      <c r="BQ148" s="255"/>
      <c r="BR148" s="255"/>
      <c r="BS148" s="255"/>
      <c r="BT148" s="255"/>
      <c r="BU148" s="255"/>
      <c r="BV148" s="255"/>
      <c r="BW148" s="255"/>
      <c r="BX148" s="255"/>
      <c r="BY148" s="255"/>
      <c r="BZ148" s="255"/>
      <c r="CA148" s="255"/>
      <c r="CB148" s="255"/>
      <c r="CC148" s="255"/>
      <c r="CD148" s="255"/>
      <c r="CE148" s="255"/>
      <c r="CF148" s="255"/>
      <c r="CG148" s="255"/>
      <c r="CH148" s="255"/>
      <c r="CI148" s="255"/>
      <c r="CJ148" s="255"/>
      <c r="CK148" s="255"/>
      <c r="CL148" s="255"/>
      <c r="CM148" s="255"/>
      <c r="CN148" s="255"/>
      <c r="CO148" s="255"/>
      <c r="CP148" s="255"/>
      <c r="CQ148" s="255"/>
      <c r="CR148" s="255"/>
      <c r="CS148" s="255"/>
      <c r="CT148" s="255"/>
      <c r="CU148" s="255"/>
      <c r="CV148" s="255"/>
      <c r="CW148" s="255"/>
      <c r="CX148" s="255"/>
      <c r="CY148" s="255"/>
      <c r="CZ148" s="255"/>
      <c r="DA148" s="255"/>
      <c r="DB148" s="255"/>
      <c r="DC148" s="255"/>
      <c r="DD148" s="255"/>
      <c r="DE148" s="255"/>
      <c r="DF148" s="255"/>
      <c r="DG148" s="255"/>
      <c r="DH148" s="255"/>
      <c r="DI148" s="255"/>
      <c r="DJ148" s="255"/>
      <c r="DK148" s="255"/>
      <c r="DL148" s="255"/>
      <c r="DM148" s="255"/>
      <c r="DN148" s="255"/>
      <c r="DO148" s="255"/>
      <c r="DP148" s="255"/>
      <c r="DQ148" s="255"/>
      <c r="DR148" s="255"/>
      <c r="DS148" s="255"/>
      <c r="DT148" s="255"/>
      <c r="DU148" s="255"/>
      <c r="DV148" s="255"/>
      <c r="DW148" s="255"/>
      <c r="DX148" s="255"/>
      <c r="DY148" s="255"/>
      <c r="DZ148" s="255"/>
      <c r="EA148" s="255"/>
      <c r="EB148" s="255"/>
      <c r="EC148" s="255"/>
      <c r="ED148" s="255"/>
      <c r="EE148" s="255"/>
      <c r="EF148" s="255"/>
      <c r="EG148" s="255"/>
      <c r="EH148" s="255"/>
      <c r="EI148" s="255"/>
      <c r="EJ148" s="255"/>
      <c r="EK148" s="255"/>
      <c r="EL148" s="255"/>
      <c r="EM148" s="255"/>
      <c r="EN148" s="255"/>
      <c r="EO148" s="255"/>
      <c r="EP148" s="255"/>
      <c r="EQ148" s="255"/>
      <c r="ER148" s="255"/>
      <c r="ES148" s="255"/>
      <c r="ET148" s="255"/>
      <c r="EU148" s="255"/>
      <c r="EV148" s="255"/>
      <c r="EW148" s="255"/>
      <c r="EX148" s="255"/>
      <c r="EY148" s="255"/>
      <c r="EZ148" s="255"/>
      <c r="FA148" s="255"/>
      <c r="FB148" s="255"/>
      <c r="FC148" s="255"/>
      <c r="FD148" s="255"/>
      <c r="FE148" s="255"/>
      <c r="FF148" s="255"/>
      <c r="FG148" s="255"/>
      <c r="FH148" s="255"/>
      <c r="FI148" s="255"/>
      <c r="FJ148" s="255"/>
      <c r="FK148" s="255"/>
      <c r="FL148" s="255"/>
      <c r="FM148" s="255"/>
      <c r="FN148" s="255"/>
      <c r="FO148" s="255"/>
      <c r="FP148" s="255"/>
      <c r="FQ148" s="255"/>
      <c r="FR148" s="255"/>
      <c r="FS148" s="255"/>
      <c r="FT148" s="255"/>
      <c r="FU148" s="255"/>
      <c r="FV148" s="255"/>
      <c r="FW148" s="255"/>
      <c r="FX148" s="255"/>
      <c r="FY148" s="255"/>
      <c r="FZ148" s="255"/>
      <c r="GA148" s="255"/>
      <c r="GB148" s="255"/>
      <c r="GC148" s="255"/>
      <c r="GD148" s="255"/>
      <c r="GE148" s="255"/>
      <c r="GF148" s="255"/>
      <c r="GG148" s="255"/>
      <c r="GH148" s="255"/>
      <c r="GI148" s="255"/>
      <c r="GJ148" s="255"/>
      <c r="GK148" s="255"/>
      <c r="GL148" s="255"/>
      <c r="GM148" s="255"/>
      <c r="GN148" s="255"/>
      <c r="GO148" s="255"/>
      <c r="GP148" s="255"/>
      <c r="GQ148" s="255"/>
      <c r="GR148" s="255"/>
      <c r="GS148" s="255"/>
      <c r="GT148" s="255"/>
      <c r="GU148" s="255"/>
      <c r="GV148" s="255"/>
      <c r="GW148" s="255"/>
      <c r="GX148" s="255"/>
      <c r="GY148" s="255"/>
      <c r="GZ148" s="255"/>
      <c r="HA148" s="255"/>
      <c r="HB148" s="255"/>
      <c r="HC148" s="255"/>
      <c r="HD148" s="255"/>
      <c r="HE148" s="255"/>
      <c r="HF148" s="255"/>
      <c r="HG148" s="255"/>
      <c r="HH148" s="255"/>
      <c r="HI148" s="255"/>
      <c r="HJ148" s="255"/>
      <c r="HK148" s="255"/>
      <c r="HL148" s="255"/>
      <c r="HM148" s="255"/>
      <c r="HN148" s="255"/>
      <c r="HO148" s="255"/>
      <c r="HP148" s="255"/>
      <c r="HQ148" s="255"/>
      <c r="HR148" s="255"/>
      <c r="HS148" s="255"/>
      <c r="HT148" s="255"/>
      <c r="HU148" s="255"/>
      <c r="HV148" s="255"/>
      <c r="HW148" s="255"/>
      <c r="HX148" s="255"/>
      <c r="HY148" s="255"/>
      <c r="HZ148" s="255"/>
      <c r="IA148" s="255"/>
      <c r="IB148" s="255"/>
      <c r="IC148" s="255"/>
      <c r="ID148" s="255"/>
      <c r="IE148" s="255"/>
      <c r="IF148" s="255"/>
      <c r="IG148" s="255"/>
      <c r="IH148" s="255"/>
      <c r="II148" s="255"/>
      <c r="IJ148" s="255"/>
      <c r="IK148" s="255"/>
      <c r="IL148" s="255"/>
      <c r="IM148" s="255"/>
      <c r="IN148" s="255"/>
      <c r="IO148" s="255"/>
      <c r="IP148" s="255"/>
      <c r="IQ148" s="255"/>
      <c r="IR148" s="255"/>
      <c r="IS148" s="255"/>
      <c r="IT148" s="255"/>
      <c r="IU148" s="255"/>
    </row>
    <row r="149" s="253" customFormat="1" ht="16.5" customHeight="1" spans="1:255">
      <c r="A149" s="255"/>
      <c r="B149" s="256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5"/>
      <c r="BU149" s="255"/>
      <c r="BV149" s="255"/>
      <c r="BW149" s="255"/>
      <c r="BX149" s="255"/>
      <c r="BY149" s="255"/>
      <c r="BZ149" s="255"/>
      <c r="CA149" s="255"/>
      <c r="CB149" s="255"/>
      <c r="CC149" s="255"/>
      <c r="CD149" s="255"/>
      <c r="CE149" s="255"/>
      <c r="CF149" s="255"/>
      <c r="CG149" s="255"/>
      <c r="CH149" s="255"/>
      <c r="CI149" s="255"/>
      <c r="CJ149" s="255"/>
      <c r="CK149" s="255"/>
      <c r="CL149" s="255"/>
      <c r="CM149" s="255"/>
      <c r="CN149" s="255"/>
      <c r="CO149" s="255"/>
      <c r="CP149" s="255"/>
      <c r="CQ149" s="255"/>
      <c r="CR149" s="255"/>
      <c r="CS149" s="255"/>
      <c r="CT149" s="255"/>
      <c r="CU149" s="255"/>
      <c r="CV149" s="255"/>
      <c r="CW149" s="255"/>
      <c r="CX149" s="255"/>
      <c r="CY149" s="255"/>
      <c r="CZ149" s="255"/>
      <c r="DA149" s="255"/>
      <c r="DB149" s="255"/>
      <c r="DC149" s="255"/>
      <c r="DD149" s="255"/>
      <c r="DE149" s="255"/>
      <c r="DF149" s="255"/>
      <c r="DG149" s="255"/>
      <c r="DH149" s="255"/>
      <c r="DI149" s="255"/>
      <c r="DJ149" s="255"/>
      <c r="DK149" s="255"/>
      <c r="DL149" s="255"/>
      <c r="DM149" s="255"/>
      <c r="DN149" s="255"/>
      <c r="DO149" s="255"/>
      <c r="DP149" s="255"/>
      <c r="DQ149" s="255"/>
      <c r="DR149" s="255"/>
      <c r="DS149" s="255"/>
      <c r="DT149" s="255"/>
      <c r="DU149" s="255"/>
      <c r="DV149" s="255"/>
      <c r="DW149" s="255"/>
      <c r="DX149" s="255"/>
      <c r="DY149" s="255"/>
      <c r="DZ149" s="255"/>
      <c r="EA149" s="255"/>
      <c r="EB149" s="255"/>
      <c r="EC149" s="255"/>
      <c r="ED149" s="255"/>
      <c r="EE149" s="255"/>
      <c r="EF149" s="255"/>
      <c r="EG149" s="255"/>
      <c r="EH149" s="255"/>
      <c r="EI149" s="255"/>
      <c r="EJ149" s="255"/>
      <c r="EK149" s="255"/>
      <c r="EL149" s="255"/>
      <c r="EM149" s="255"/>
      <c r="EN149" s="255"/>
      <c r="EO149" s="255"/>
      <c r="EP149" s="255"/>
      <c r="EQ149" s="255"/>
      <c r="ER149" s="255"/>
      <c r="ES149" s="255"/>
      <c r="ET149" s="255"/>
      <c r="EU149" s="255"/>
      <c r="EV149" s="255"/>
      <c r="EW149" s="255"/>
      <c r="EX149" s="255"/>
      <c r="EY149" s="255"/>
      <c r="EZ149" s="255"/>
      <c r="FA149" s="255"/>
      <c r="FB149" s="255"/>
      <c r="FC149" s="255"/>
      <c r="FD149" s="255"/>
      <c r="FE149" s="255"/>
      <c r="FF149" s="255"/>
      <c r="FG149" s="255"/>
      <c r="FH149" s="255"/>
      <c r="FI149" s="255"/>
      <c r="FJ149" s="255"/>
      <c r="FK149" s="255"/>
      <c r="FL149" s="255"/>
      <c r="FM149" s="255"/>
      <c r="FN149" s="255"/>
      <c r="FO149" s="255"/>
      <c r="FP149" s="255"/>
      <c r="FQ149" s="255"/>
      <c r="FR149" s="255"/>
      <c r="FS149" s="255"/>
      <c r="FT149" s="255"/>
      <c r="FU149" s="255"/>
      <c r="FV149" s="255"/>
      <c r="FW149" s="255"/>
      <c r="FX149" s="255"/>
      <c r="FY149" s="255"/>
      <c r="FZ149" s="255"/>
      <c r="GA149" s="255"/>
      <c r="GB149" s="255"/>
      <c r="GC149" s="255"/>
      <c r="GD149" s="255"/>
      <c r="GE149" s="255"/>
      <c r="GF149" s="255"/>
      <c r="GG149" s="255"/>
      <c r="GH149" s="255"/>
      <c r="GI149" s="255"/>
      <c r="GJ149" s="255"/>
      <c r="GK149" s="255"/>
      <c r="GL149" s="255"/>
      <c r="GM149" s="255"/>
      <c r="GN149" s="255"/>
      <c r="GO149" s="255"/>
      <c r="GP149" s="255"/>
      <c r="GQ149" s="255"/>
      <c r="GR149" s="255"/>
      <c r="GS149" s="255"/>
      <c r="GT149" s="255"/>
      <c r="GU149" s="255"/>
      <c r="GV149" s="255"/>
      <c r="GW149" s="255"/>
      <c r="GX149" s="255"/>
      <c r="GY149" s="255"/>
      <c r="GZ149" s="255"/>
      <c r="HA149" s="255"/>
      <c r="HB149" s="255"/>
      <c r="HC149" s="255"/>
      <c r="HD149" s="255"/>
      <c r="HE149" s="255"/>
      <c r="HF149" s="255"/>
      <c r="HG149" s="255"/>
      <c r="HH149" s="255"/>
      <c r="HI149" s="255"/>
      <c r="HJ149" s="255"/>
      <c r="HK149" s="255"/>
      <c r="HL149" s="255"/>
      <c r="HM149" s="255"/>
      <c r="HN149" s="255"/>
      <c r="HO149" s="255"/>
      <c r="HP149" s="255"/>
      <c r="HQ149" s="255"/>
      <c r="HR149" s="255"/>
      <c r="HS149" s="255"/>
      <c r="HT149" s="255"/>
      <c r="HU149" s="255"/>
      <c r="HV149" s="255"/>
      <c r="HW149" s="255"/>
      <c r="HX149" s="255"/>
      <c r="HY149" s="255"/>
      <c r="HZ149" s="255"/>
      <c r="IA149" s="255"/>
      <c r="IB149" s="255"/>
      <c r="IC149" s="255"/>
      <c r="ID149" s="255"/>
      <c r="IE149" s="255"/>
      <c r="IF149" s="255"/>
      <c r="IG149" s="255"/>
      <c r="IH149" s="255"/>
      <c r="II149" s="255"/>
      <c r="IJ149" s="255"/>
      <c r="IK149" s="255"/>
      <c r="IL149" s="255"/>
      <c r="IM149" s="255"/>
      <c r="IN149" s="255"/>
      <c r="IO149" s="255"/>
      <c r="IP149" s="255"/>
      <c r="IQ149" s="255"/>
      <c r="IR149" s="255"/>
      <c r="IS149" s="255"/>
      <c r="IT149" s="255"/>
      <c r="IU149" s="255"/>
    </row>
    <row r="150" s="253" customFormat="1" ht="16.5" customHeight="1" spans="1:255">
      <c r="A150" s="255"/>
      <c r="B150" s="256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55"/>
      <c r="BJ150" s="255"/>
      <c r="BK150" s="255"/>
      <c r="BL150" s="255"/>
      <c r="BM150" s="255"/>
      <c r="BN150" s="255"/>
      <c r="BO150" s="255"/>
      <c r="BP150" s="255"/>
      <c r="BQ150" s="255"/>
      <c r="BR150" s="255"/>
      <c r="BS150" s="255"/>
      <c r="BT150" s="255"/>
      <c r="BU150" s="255"/>
      <c r="BV150" s="255"/>
      <c r="BW150" s="255"/>
      <c r="BX150" s="255"/>
      <c r="BY150" s="255"/>
      <c r="BZ150" s="255"/>
      <c r="CA150" s="255"/>
      <c r="CB150" s="255"/>
      <c r="CC150" s="255"/>
      <c r="CD150" s="255"/>
      <c r="CE150" s="255"/>
      <c r="CF150" s="255"/>
      <c r="CG150" s="255"/>
      <c r="CH150" s="255"/>
      <c r="CI150" s="255"/>
      <c r="CJ150" s="255"/>
      <c r="CK150" s="255"/>
      <c r="CL150" s="255"/>
      <c r="CM150" s="255"/>
      <c r="CN150" s="255"/>
      <c r="CO150" s="255"/>
      <c r="CP150" s="255"/>
      <c r="CQ150" s="255"/>
      <c r="CR150" s="255"/>
      <c r="CS150" s="255"/>
      <c r="CT150" s="255"/>
      <c r="CU150" s="255"/>
      <c r="CV150" s="255"/>
      <c r="CW150" s="255"/>
      <c r="CX150" s="255"/>
      <c r="CY150" s="255"/>
      <c r="CZ150" s="255"/>
      <c r="DA150" s="255"/>
      <c r="DB150" s="255"/>
      <c r="DC150" s="255"/>
      <c r="DD150" s="255"/>
      <c r="DE150" s="255"/>
      <c r="DF150" s="255"/>
      <c r="DG150" s="255"/>
      <c r="DH150" s="255"/>
      <c r="DI150" s="255"/>
      <c r="DJ150" s="255"/>
      <c r="DK150" s="255"/>
      <c r="DL150" s="255"/>
      <c r="DM150" s="255"/>
      <c r="DN150" s="255"/>
      <c r="DO150" s="255"/>
      <c r="DP150" s="255"/>
      <c r="DQ150" s="255"/>
      <c r="DR150" s="255"/>
      <c r="DS150" s="255"/>
      <c r="DT150" s="255"/>
      <c r="DU150" s="255"/>
      <c r="DV150" s="255"/>
      <c r="DW150" s="255"/>
      <c r="DX150" s="255"/>
      <c r="DY150" s="255"/>
      <c r="DZ150" s="255"/>
      <c r="EA150" s="255"/>
      <c r="EB150" s="255"/>
      <c r="EC150" s="255"/>
      <c r="ED150" s="255"/>
      <c r="EE150" s="255"/>
      <c r="EF150" s="255"/>
      <c r="EG150" s="255"/>
      <c r="EH150" s="255"/>
      <c r="EI150" s="255"/>
      <c r="EJ150" s="255"/>
      <c r="EK150" s="255"/>
      <c r="EL150" s="255"/>
      <c r="EM150" s="255"/>
      <c r="EN150" s="255"/>
      <c r="EO150" s="255"/>
      <c r="EP150" s="255"/>
      <c r="EQ150" s="255"/>
      <c r="ER150" s="255"/>
      <c r="ES150" s="255"/>
      <c r="ET150" s="255"/>
      <c r="EU150" s="255"/>
      <c r="EV150" s="255"/>
      <c r="EW150" s="255"/>
      <c r="EX150" s="255"/>
      <c r="EY150" s="255"/>
      <c r="EZ150" s="255"/>
      <c r="FA150" s="255"/>
      <c r="FB150" s="255"/>
      <c r="FC150" s="255"/>
      <c r="FD150" s="255"/>
      <c r="FE150" s="255"/>
      <c r="FF150" s="255"/>
      <c r="FG150" s="255"/>
      <c r="FH150" s="255"/>
      <c r="FI150" s="255"/>
      <c r="FJ150" s="255"/>
      <c r="FK150" s="255"/>
      <c r="FL150" s="255"/>
      <c r="FM150" s="255"/>
      <c r="FN150" s="255"/>
      <c r="FO150" s="255"/>
      <c r="FP150" s="255"/>
      <c r="FQ150" s="255"/>
      <c r="FR150" s="255"/>
      <c r="FS150" s="255"/>
      <c r="FT150" s="255"/>
      <c r="FU150" s="255"/>
      <c r="FV150" s="255"/>
      <c r="FW150" s="255"/>
      <c r="FX150" s="255"/>
      <c r="FY150" s="255"/>
      <c r="FZ150" s="255"/>
      <c r="GA150" s="255"/>
      <c r="GB150" s="255"/>
      <c r="GC150" s="255"/>
      <c r="GD150" s="255"/>
      <c r="GE150" s="255"/>
      <c r="GF150" s="255"/>
      <c r="GG150" s="255"/>
      <c r="GH150" s="255"/>
      <c r="GI150" s="255"/>
      <c r="GJ150" s="255"/>
      <c r="GK150" s="255"/>
      <c r="GL150" s="255"/>
      <c r="GM150" s="255"/>
      <c r="GN150" s="255"/>
      <c r="GO150" s="255"/>
      <c r="GP150" s="255"/>
      <c r="GQ150" s="255"/>
      <c r="GR150" s="255"/>
      <c r="GS150" s="255"/>
      <c r="GT150" s="255"/>
      <c r="GU150" s="255"/>
      <c r="GV150" s="255"/>
      <c r="GW150" s="255"/>
      <c r="GX150" s="255"/>
      <c r="GY150" s="255"/>
      <c r="GZ150" s="255"/>
      <c r="HA150" s="255"/>
      <c r="HB150" s="255"/>
      <c r="HC150" s="255"/>
      <c r="HD150" s="255"/>
      <c r="HE150" s="255"/>
      <c r="HF150" s="255"/>
      <c r="HG150" s="255"/>
      <c r="HH150" s="255"/>
      <c r="HI150" s="255"/>
      <c r="HJ150" s="255"/>
      <c r="HK150" s="255"/>
      <c r="HL150" s="255"/>
      <c r="HM150" s="255"/>
      <c r="HN150" s="255"/>
      <c r="HO150" s="255"/>
      <c r="HP150" s="255"/>
      <c r="HQ150" s="255"/>
      <c r="HR150" s="255"/>
      <c r="HS150" s="255"/>
      <c r="HT150" s="255"/>
      <c r="HU150" s="255"/>
      <c r="HV150" s="255"/>
      <c r="HW150" s="255"/>
      <c r="HX150" s="255"/>
      <c r="HY150" s="255"/>
      <c r="HZ150" s="255"/>
      <c r="IA150" s="255"/>
      <c r="IB150" s="255"/>
      <c r="IC150" s="255"/>
      <c r="ID150" s="255"/>
      <c r="IE150" s="255"/>
      <c r="IF150" s="255"/>
      <c r="IG150" s="255"/>
      <c r="IH150" s="255"/>
      <c r="II150" s="255"/>
      <c r="IJ150" s="255"/>
      <c r="IK150" s="255"/>
      <c r="IL150" s="255"/>
      <c r="IM150" s="255"/>
      <c r="IN150" s="255"/>
      <c r="IO150" s="255"/>
      <c r="IP150" s="255"/>
      <c r="IQ150" s="255"/>
      <c r="IR150" s="255"/>
      <c r="IS150" s="255"/>
      <c r="IT150" s="255"/>
      <c r="IU150" s="255"/>
    </row>
    <row r="151" s="253" customFormat="1" ht="16.5" customHeight="1" spans="1:255">
      <c r="A151" s="255"/>
      <c r="B151" s="256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255"/>
      <c r="BU151" s="255"/>
      <c r="BV151" s="255"/>
      <c r="BW151" s="255"/>
      <c r="BX151" s="255"/>
      <c r="BY151" s="255"/>
      <c r="BZ151" s="255"/>
      <c r="CA151" s="255"/>
      <c r="CB151" s="255"/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55"/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55"/>
      <c r="DJ151" s="255"/>
      <c r="DK151" s="255"/>
      <c r="DL151" s="255"/>
      <c r="DM151" s="255"/>
      <c r="DN151" s="255"/>
      <c r="DO151" s="255"/>
      <c r="DP151" s="255"/>
      <c r="DQ151" s="255"/>
      <c r="DR151" s="255"/>
      <c r="DS151" s="255"/>
      <c r="DT151" s="255"/>
      <c r="DU151" s="255"/>
      <c r="DV151" s="255"/>
      <c r="DW151" s="255"/>
      <c r="DX151" s="255"/>
      <c r="DY151" s="255"/>
      <c r="DZ151" s="255"/>
      <c r="EA151" s="255"/>
      <c r="EB151" s="255"/>
      <c r="EC151" s="255"/>
      <c r="ED151" s="255"/>
      <c r="EE151" s="255"/>
      <c r="EF151" s="255"/>
      <c r="EG151" s="255"/>
      <c r="EH151" s="255"/>
      <c r="EI151" s="255"/>
      <c r="EJ151" s="255"/>
      <c r="EK151" s="255"/>
      <c r="EL151" s="255"/>
      <c r="EM151" s="255"/>
      <c r="EN151" s="255"/>
      <c r="EO151" s="255"/>
      <c r="EP151" s="255"/>
      <c r="EQ151" s="255"/>
      <c r="ER151" s="255"/>
      <c r="ES151" s="255"/>
      <c r="ET151" s="255"/>
      <c r="EU151" s="255"/>
      <c r="EV151" s="255"/>
      <c r="EW151" s="255"/>
      <c r="EX151" s="255"/>
      <c r="EY151" s="255"/>
      <c r="EZ151" s="255"/>
      <c r="FA151" s="255"/>
      <c r="FB151" s="255"/>
      <c r="FC151" s="255"/>
      <c r="FD151" s="255"/>
      <c r="FE151" s="255"/>
      <c r="FF151" s="255"/>
      <c r="FG151" s="255"/>
      <c r="FH151" s="255"/>
      <c r="FI151" s="255"/>
      <c r="FJ151" s="255"/>
      <c r="FK151" s="255"/>
      <c r="FL151" s="255"/>
      <c r="FM151" s="255"/>
      <c r="FN151" s="255"/>
      <c r="FO151" s="255"/>
      <c r="FP151" s="255"/>
      <c r="FQ151" s="255"/>
      <c r="FR151" s="255"/>
      <c r="FS151" s="255"/>
      <c r="FT151" s="255"/>
      <c r="FU151" s="255"/>
      <c r="FV151" s="255"/>
      <c r="FW151" s="255"/>
      <c r="FX151" s="255"/>
      <c r="FY151" s="255"/>
      <c r="FZ151" s="255"/>
      <c r="GA151" s="255"/>
      <c r="GB151" s="255"/>
      <c r="GC151" s="255"/>
      <c r="GD151" s="255"/>
      <c r="GE151" s="255"/>
      <c r="GF151" s="255"/>
      <c r="GG151" s="255"/>
      <c r="GH151" s="255"/>
      <c r="GI151" s="255"/>
      <c r="GJ151" s="255"/>
      <c r="GK151" s="255"/>
      <c r="GL151" s="255"/>
      <c r="GM151" s="255"/>
      <c r="GN151" s="255"/>
      <c r="GO151" s="255"/>
      <c r="GP151" s="255"/>
      <c r="GQ151" s="255"/>
      <c r="GR151" s="255"/>
      <c r="GS151" s="255"/>
      <c r="GT151" s="255"/>
      <c r="GU151" s="255"/>
      <c r="GV151" s="255"/>
      <c r="GW151" s="255"/>
      <c r="GX151" s="255"/>
      <c r="GY151" s="255"/>
      <c r="GZ151" s="255"/>
      <c r="HA151" s="255"/>
      <c r="HB151" s="255"/>
      <c r="HC151" s="255"/>
      <c r="HD151" s="255"/>
      <c r="HE151" s="255"/>
      <c r="HF151" s="255"/>
      <c r="HG151" s="255"/>
      <c r="HH151" s="255"/>
      <c r="HI151" s="255"/>
      <c r="HJ151" s="255"/>
      <c r="HK151" s="255"/>
      <c r="HL151" s="255"/>
      <c r="HM151" s="255"/>
      <c r="HN151" s="255"/>
      <c r="HO151" s="255"/>
      <c r="HP151" s="255"/>
      <c r="HQ151" s="255"/>
      <c r="HR151" s="255"/>
      <c r="HS151" s="255"/>
      <c r="HT151" s="255"/>
      <c r="HU151" s="255"/>
      <c r="HV151" s="255"/>
      <c r="HW151" s="255"/>
      <c r="HX151" s="255"/>
      <c r="HY151" s="255"/>
      <c r="HZ151" s="255"/>
      <c r="IA151" s="255"/>
      <c r="IB151" s="255"/>
      <c r="IC151" s="255"/>
      <c r="ID151" s="255"/>
      <c r="IE151" s="255"/>
      <c r="IF151" s="255"/>
      <c r="IG151" s="255"/>
      <c r="IH151" s="255"/>
      <c r="II151" s="255"/>
      <c r="IJ151" s="255"/>
      <c r="IK151" s="255"/>
      <c r="IL151" s="255"/>
      <c r="IM151" s="255"/>
      <c r="IN151" s="255"/>
      <c r="IO151" s="255"/>
      <c r="IP151" s="255"/>
      <c r="IQ151" s="255"/>
      <c r="IR151" s="255"/>
      <c r="IS151" s="255"/>
      <c r="IT151" s="255"/>
      <c r="IU151" s="255"/>
    </row>
    <row r="152" s="253" customFormat="1" ht="16.5" customHeight="1" spans="1:255">
      <c r="A152" s="255"/>
      <c r="B152" s="256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55"/>
      <c r="BJ152" s="255"/>
      <c r="BK152" s="255"/>
      <c r="BL152" s="255"/>
      <c r="BM152" s="255"/>
      <c r="BN152" s="255"/>
      <c r="BO152" s="255"/>
      <c r="BP152" s="255"/>
      <c r="BQ152" s="255"/>
      <c r="BR152" s="255"/>
      <c r="BS152" s="255"/>
      <c r="BT152" s="255"/>
      <c r="BU152" s="255"/>
      <c r="BV152" s="255"/>
      <c r="BW152" s="255"/>
      <c r="BX152" s="255"/>
      <c r="BY152" s="255"/>
      <c r="BZ152" s="255"/>
      <c r="CA152" s="255"/>
      <c r="CB152" s="255"/>
      <c r="CC152" s="255"/>
      <c r="CD152" s="255"/>
      <c r="CE152" s="255"/>
      <c r="CF152" s="255"/>
      <c r="CG152" s="255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55"/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55"/>
      <c r="DJ152" s="255"/>
      <c r="DK152" s="255"/>
      <c r="DL152" s="255"/>
      <c r="DM152" s="255"/>
      <c r="DN152" s="255"/>
      <c r="DO152" s="255"/>
      <c r="DP152" s="255"/>
      <c r="DQ152" s="255"/>
      <c r="DR152" s="255"/>
      <c r="DS152" s="255"/>
      <c r="DT152" s="255"/>
      <c r="DU152" s="255"/>
      <c r="DV152" s="255"/>
      <c r="DW152" s="255"/>
      <c r="DX152" s="255"/>
      <c r="DY152" s="255"/>
      <c r="DZ152" s="255"/>
      <c r="EA152" s="255"/>
      <c r="EB152" s="255"/>
      <c r="EC152" s="255"/>
      <c r="ED152" s="255"/>
      <c r="EE152" s="255"/>
      <c r="EF152" s="255"/>
      <c r="EG152" s="255"/>
      <c r="EH152" s="255"/>
      <c r="EI152" s="255"/>
      <c r="EJ152" s="255"/>
      <c r="EK152" s="255"/>
      <c r="EL152" s="255"/>
      <c r="EM152" s="255"/>
      <c r="EN152" s="255"/>
      <c r="EO152" s="255"/>
      <c r="EP152" s="255"/>
      <c r="EQ152" s="255"/>
      <c r="ER152" s="255"/>
      <c r="ES152" s="255"/>
      <c r="ET152" s="255"/>
      <c r="EU152" s="255"/>
      <c r="EV152" s="255"/>
      <c r="EW152" s="255"/>
      <c r="EX152" s="255"/>
      <c r="EY152" s="255"/>
      <c r="EZ152" s="255"/>
      <c r="FA152" s="255"/>
      <c r="FB152" s="255"/>
      <c r="FC152" s="255"/>
      <c r="FD152" s="255"/>
      <c r="FE152" s="255"/>
      <c r="FF152" s="255"/>
      <c r="FG152" s="255"/>
      <c r="FH152" s="255"/>
      <c r="FI152" s="255"/>
      <c r="FJ152" s="255"/>
      <c r="FK152" s="255"/>
      <c r="FL152" s="255"/>
      <c r="FM152" s="255"/>
      <c r="FN152" s="255"/>
      <c r="FO152" s="255"/>
      <c r="FP152" s="255"/>
      <c r="FQ152" s="255"/>
      <c r="FR152" s="255"/>
      <c r="FS152" s="255"/>
      <c r="FT152" s="255"/>
      <c r="FU152" s="255"/>
      <c r="FV152" s="255"/>
      <c r="FW152" s="255"/>
      <c r="FX152" s="255"/>
      <c r="FY152" s="255"/>
      <c r="FZ152" s="255"/>
      <c r="GA152" s="255"/>
      <c r="GB152" s="255"/>
      <c r="GC152" s="255"/>
      <c r="GD152" s="255"/>
      <c r="GE152" s="255"/>
      <c r="GF152" s="255"/>
      <c r="GG152" s="255"/>
      <c r="GH152" s="255"/>
      <c r="GI152" s="255"/>
      <c r="GJ152" s="255"/>
      <c r="GK152" s="255"/>
      <c r="GL152" s="255"/>
      <c r="GM152" s="255"/>
      <c r="GN152" s="255"/>
      <c r="GO152" s="255"/>
      <c r="GP152" s="255"/>
      <c r="GQ152" s="255"/>
      <c r="GR152" s="255"/>
      <c r="GS152" s="255"/>
      <c r="GT152" s="255"/>
      <c r="GU152" s="255"/>
      <c r="GV152" s="255"/>
      <c r="GW152" s="255"/>
      <c r="GX152" s="255"/>
      <c r="GY152" s="255"/>
      <c r="GZ152" s="255"/>
      <c r="HA152" s="255"/>
      <c r="HB152" s="255"/>
      <c r="HC152" s="255"/>
      <c r="HD152" s="255"/>
      <c r="HE152" s="255"/>
      <c r="HF152" s="255"/>
      <c r="HG152" s="255"/>
      <c r="HH152" s="255"/>
      <c r="HI152" s="255"/>
      <c r="HJ152" s="255"/>
      <c r="HK152" s="255"/>
      <c r="HL152" s="255"/>
      <c r="HM152" s="255"/>
      <c r="HN152" s="255"/>
      <c r="HO152" s="255"/>
      <c r="HP152" s="255"/>
      <c r="HQ152" s="255"/>
      <c r="HR152" s="255"/>
      <c r="HS152" s="255"/>
      <c r="HT152" s="255"/>
      <c r="HU152" s="255"/>
      <c r="HV152" s="255"/>
      <c r="HW152" s="255"/>
      <c r="HX152" s="255"/>
      <c r="HY152" s="255"/>
      <c r="HZ152" s="255"/>
      <c r="IA152" s="255"/>
      <c r="IB152" s="255"/>
      <c r="IC152" s="255"/>
      <c r="ID152" s="255"/>
      <c r="IE152" s="255"/>
      <c r="IF152" s="255"/>
      <c r="IG152" s="255"/>
      <c r="IH152" s="255"/>
      <c r="II152" s="255"/>
      <c r="IJ152" s="255"/>
      <c r="IK152" s="255"/>
      <c r="IL152" s="255"/>
      <c r="IM152" s="255"/>
      <c r="IN152" s="255"/>
      <c r="IO152" s="255"/>
      <c r="IP152" s="255"/>
      <c r="IQ152" s="255"/>
      <c r="IR152" s="255"/>
      <c r="IS152" s="255"/>
      <c r="IT152" s="255"/>
      <c r="IU152" s="255"/>
    </row>
    <row r="153" s="253" customFormat="1" ht="16.5" customHeight="1" spans="1:255">
      <c r="A153" s="255"/>
      <c r="B153" s="256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  <c r="AS153" s="255"/>
      <c r="AT153" s="255"/>
      <c r="AU153" s="255"/>
      <c r="AV153" s="255"/>
      <c r="AW153" s="255"/>
      <c r="AX153" s="255"/>
      <c r="AY153" s="255"/>
      <c r="AZ153" s="255"/>
      <c r="BA153" s="255"/>
      <c r="BB153" s="255"/>
      <c r="BC153" s="255"/>
      <c r="BD153" s="255"/>
      <c r="BE153" s="255"/>
      <c r="BF153" s="255"/>
      <c r="BG153" s="255"/>
      <c r="BH153" s="255"/>
      <c r="BI153" s="255"/>
      <c r="BJ153" s="255"/>
      <c r="BK153" s="255"/>
      <c r="BL153" s="255"/>
      <c r="BM153" s="255"/>
      <c r="BN153" s="255"/>
      <c r="BO153" s="255"/>
      <c r="BP153" s="255"/>
      <c r="BQ153" s="255"/>
      <c r="BR153" s="255"/>
      <c r="BS153" s="255"/>
      <c r="BT153" s="255"/>
      <c r="BU153" s="255"/>
      <c r="BV153" s="255"/>
      <c r="BW153" s="255"/>
      <c r="BX153" s="255"/>
      <c r="BY153" s="255"/>
      <c r="BZ153" s="255"/>
      <c r="CA153" s="255"/>
      <c r="CB153" s="255"/>
      <c r="CC153" s="255"/>
      <c r="CD153" s="255"/>
      <c r="CE153" s="255"/>
      <c r="CF153" s="255"/>
      <c r="CG153" s="255"/>
      <c r="CH153" s="255"/>
      <c r="CI153" s="255"/>
      <c r="CJ153" s="255"/>
      <c r="CK153" s="255"/>
      <c r="CL153" s="255"/>
      <c r="CM153" s="255"/>
      <c r="CN153" s="255"/>
      <c r="CO153" s="255"/>
      <c r="CP153" s="255"/>
      <c r="CQ153" s="255"/>
      <c r="CR153" s="255"/>
      <c r="CS153" s="255"/>
      <c r="CT153" s="255"/>
      <c r="CU153" s="255"/>
      <c r="CV153" s="255"/>
      <c r="CW153" s="255"/>
      <c r="CX153" s="255"/>
      <c r="CY153" s="255"/>
      <c r="CZ153" s="255"/>
      <c r="DA153" s="255"/>
      <c r="DB153" s="255"/>
      <c r="DC153" s="255"/>
      <c r="DD153" s="255"/>
      <c r="DE153" s="255"/>
      <c r="DF153" s="255"/>
      <c r="DG153" s="255"/>
      <c r="DH153" s="255"/>
      <c r="DI153" s="255"/>
      <c r="DJ153" s="255"/>
      <c r="DK153" s="255"/>
      <c r="DL153" s="255"/>
      <c r="DM153" s="255"/>
      <c r="DN153" s="255"/>
      <c r="DO153" s="255"/>
      <c r="DP153" s="255"/>
      <c r="DQ153" s="255"/>
      <c r="DR153" s="255"/>
      <c r="DS153" s="255"/>
      <c r="DT153" s="255"/>
      <c r="DU153" s="255"/>
      <c r="DV153" s="255"/>
      <c r="DW153" s="255"/>
      <c r="DX153" s="255"/>
      <c r="DY153" s="255"/>
      <c r="DZ153" s="255"/>
      <c r="EA153" s="255"/>
      <c r="EB153" s="255"/>
      <c r="EC153" s="255"/>
      <c r="ED153" s="255"/>
      <c r="EE153" s="255"/>
      <c r="EF153" s="255"/>
      <c r="EG153" s="255"/>
      <c r="EH153" s="255"/>
      <c r="EI153" s="255"/>
      <c r="EJ153" s="255"/>
      <c r="EK153" s="255"/>
      <c r="EL153" s="255"/>
      <c r="EM153" s="255"/>
      <c r="EN153" s="255"/>
      <c r="EO153" s="255"/>
      <c r="EP153" s="255"/>
      <c r="EQ153" s="255"/>
      <c r="ER153" s="255"/>
      <c r="ES153" s="255"/>
      <c r="ET153" s="255"/>
      <c r="EU153" s="255"/>
      <c r="EV153" s="255"/>
      <c r="EW153" s="255"/>
      <c r="EX153" s="255"/>
      <c r="EY153" s="255"/>
      <c r="EZ153" s="255"/>
      <c r="FA153" s="255"/>
      <c r="FB153" s="255"/>
      <c r="FC153" s="255"/>
      <c r="FD153" s="255"/>
      <c r="FE153" s="255"/>
      <c r="FF153" s="255"/>
      <c r="FG153" s="255"/>
      <c r="FH153" s="255"/>
      <c r="FI153" s="255"/>
      <c r="FJ153" s="255"/>
      <c r="FK153" s="255"/>
      <c r="FL153" s="255"/>
      <c r="FM153" s="255"/>
      <c r="FN153" s="255"/>
      <c r="FO153" s="255"/>
      <c r="FP153" s="255"/>
      <c r="FQ153" s="255"/>
      <c r="FR153" s="255"/>
      <c r="FS153" s="255"/>
      <c r="FT153" s="255"/>
      <c r="FU153" s="255"/>
      <c r="FV153" s="255"/>
      <c r="FW153" s="255"/>
      <c r="FX153" s="255"/>
      <c r="FY153" s="255"/>
      <c r="FZ153" s="255"/>
      <c r="GA153" s="255"/>
      <c r="GB153" s="255"/>
      <c r="GC153" s="255"/>
      <c r="GD153" s="255"/>
      <c r="GE153" s="255"/>
      <c r="GF153" s="255"/>
      <c r="GG153" s="255"/>
      <c r="GH153" s="255"/>
      <c r="GI153" s="255"/>
      <c r="GJ153" s="255"/>
      <c r="GK153" s="255"/>
      <c r="GL153" s="255"/>
      <c r="GM153" s="255"/>
      <c r="GN153" s="255"/>
      <c r="GO153" s="255"/>
      <c r="GP153" s="255"/>
      <c r="GQ153" s="255"/>
      <c r="GR153" s="255"/>
      <c r="GS153" s="255"/>
      <c r="GT153" s="255"/>
      <c r="GU153" s="255"/>
      <c r="GV153" s="255"/>
      <c r="GW153" s="255"/>
      <c r="GX153" s="255"/>
      <c r="GY153" s="255"/>
      <c r="GZ153" s="255"/>
      <c r="HA153" s="255"/>
      <c r="HB153" s="255"/>
      <c r="HC153" s="255"/>
      <c r="HD153" s="255"/>
      <c r="HE153" s="255"/>
      <c r="HF153" s="255"/>
      <c r="HG153" s="255"/>
      <c r="HH153" s="255"/>
      <c r="HI153" s="255"/>
      <c r="HJ153" s="255"/>
      <c r="HK153" s="255"/>
      <c r="HL153" s="255"/>
      <c r="HM153" s="255"/>
      <c r="HN153" s="255"/>
      <c r="HO153" s="255"/>
      <c r="HP153" s="255"/>
      <c r="HQ153" s="255"/>
      <c r="HR153" s="255"/>
      <c r="HS153" s="255"/>
      <c r="HT153" s="255"/>
      <c r="HU153" s="255"/>
      <c r="HV153" s="255"/>
      <c r="HW153" s="255"/>
      <c r="HX153" s="255"/>
      <c r="HY153" s="255"/>
      <c r="HZ153" s="255"/>
      <c r="IA153" s="255"/>
      <c r="IB153" s="255"/>
      <c r="IC153" s="255"/>
      <c r="ID153" s="255"/>
      <c r="IE153" s="255"/>
      <c r="IF153" s="255"/>
      <c r="IG153" s="255"/>
      <c r="IH153" s="255"/>
      <c r="II153" s="255"/>
      <c r="IJ153" s="255"/>
      <c r="IK153" s="255"/>
      <c r="IL153" s="255"/>
      <c r="IM153" s="255"/>
      <c r="IN153" s="255"/>
      <c r="IO153" s="255"/>
      <c r="IP153" s="255"/>
      <c r="IQ153" s="255"/>
      <c r="IR153" s="255"/>
      <c r="IS153" s="255"/>
      <c r="IT153" s="255"/>
      <c r="IU153" s="255"/>
    </row>
    <row r="154" s="253" customFormat="1" ht="16.5" customHeight="1" spans="1:255">
      <c r="A154" s="255"/>
      <c r="B154" s="256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5"/>
      <c r="BT154" s="255"/>
      <c r="BU154" s="255"/>
      <c r="BV154" s="255"/>
      <c r="BW154" s="255"/>
      <c r="BX154" s="255"/>
      <c r="BY154" s="255"/>
      <c r="BZ154" s="255"/>
      <c r="CA154" s="255"/>
      <c r="CB154" s="255"/>
      <c r="CC154" s="255"/>
      <c r="CD154" s="255"/>
      <c r="CE154" s="255"/>
      <c r="CF154" s="255"/>
      <c r="CG154" s="255"/>
      <c r="CH154" s="255"/>
      <c r="CI154" s="255"/>
      <c r="CJ154" s="255"/>
      <c r="CK154" s="255"/>
      <c r="CL154" s="255"/>
      <c r="CM154" s="255"/>
      <c r="CN154" s="255"/>
      <c r="CO154" s="255"/>
      <c r="CP154" s="255"/>
      <c r="CQ154" s="255"/>
      <c r="CR154" s="255"/>
      <c r="CS154" s="255"/>
      <c r="CT154" s="255"/>
      <c r="CU154" s="255"/>
      <c r="CV154" s="255"/>
      <c r="CW154" s="255"/>
      <c r="CX154" s="255"/>
      <c r="CY154" s="255"/>
      <c r="CZ154" s="255"/>
      <c r="DA154" s="255"/>
      <c r="DB154" s="255"/>
      <c r="DC154" s="255"/>
      <c r="DD154" s="255"/>
      <c r="DE154" s="255"/>
      <c r="DF154" s="255"/>
      <c r="DG154" s="255"/>
      <c r="DH154" s="255"/>
      <c r="DI154" s="255"/>
      <c r="DJ154" s="255"/>
      <c r="DK154" s="255"/>
      <c r="DL154" s="255"/>
      <c r="DM154" s="255"/>
      <c r="DN154" s="255"/>
      <c r="DO154" s="255"/>
      <c r="DP154" s="255"/>
      <c r="DQ154" s="255"/>
      <c r="DR154" s="255"/>
      <c r="DS154" s="255"/>
      <c r="DT154" s="255"/>
      <c r="DU154" s="255"/>
      <c r="DV154" s="255"/>
      <c r="DW154" s="255"/>
      <c r="DX154" s="255"/>
      <c r="DY154" s="255"/>
      <c r="DZ154" s="255"/>
      <c r="EA154" s="255"/>
      <c r="EB154" s="255"/>
      <c r="EC154" s="255"/>
      <c r="ED154" s="255"/>
      <c r="EE154" s="255"/>
      <c r="EF154" s="255"/>
      <c r="EG154" s="255"/>
      <c r="EH154" s="255"/>
      <c r="EI154" s="255"/>
      <c r="EJ154" s="255"/>
      <c r="EK154" s="255"/>
      <c r="EL154" s="255"/>
      <c r="EM154" s="255"/>
      <c r="EN154" s="255"/>
      <c r="EO154" s="255"/>
      <c r="EP154" s="255"/>
      <c r="EQ154" s="255"/>
      <c r="ER154" s="255"/>
      <c r="ES154" s="255"/>
      <c r="ET154" s="255"/>
      <c r="EU154" s="255"/>
      <c r="EV154" s="255"/>
      <c r="EW154" s="255"/>
      <c r="EX154" s="255"/>
      <c r="EY154" s="255"/>
      <c r="EZ154" s="255"/>
      <c r="FA154" s="255"/>
      <c r="FB154" s="255"/>
      <c r="FC154" s="255"/>
      <c r="FD154" s="255"/>
      <c r="FE154" s="255"/>
      <c r="FF154" s="255"/>
      <c r="FG154" s="255"/>
      <c r="FH154" s="255"/>
      <c r="FI154" s="255"/>
      <c r="FJ154" s="255"/>
      <c r="FK154" s="255"/>
      <c r="FL154" s="255"/>
      <c r="FM154" s="255"/>
      <c r="FN154" s="255"/>
      <c r="FO154" s="255"/>
      <c r="FP154" s="255"/>
      <c r="FQ154" s="255"/>
      <c r="FR154" s="255"/>
      <c r="FS154" s="255"/>
      <c r="FT154" s="255"/>
      <c r="FU154" s="255"/>
      <c r="FV154" s="255"/>
      <c r="FW154" s="255"/>
      <c r="FX154" s="255"/>
      <c r="FY154" s="255"/>
      <c r="FZ154" s="255"/>
      <c r="GA154" s="255"/>
      <c r="GB154" s="255"/>
      <c r="GC154" s="255"/>
      <c r="GD154" s="255"/>
      <c r="GE154" s="255"/>
      <c r="GF154" s="255"/>
      <c r="GG154" s="255"/>
      <c r="GH154" s="255"/>
      <c r="GI154" s="255"/>
      <c r="GJ154" s="255"/>
      <c r="GK154" s="255"/>
      <c r="GL154" s="255"/>
      <c r="GM154" s="255"/>
      <c r="GN154" s="255"/>
      <c r="GO154" s="255"/>
      <c r="GP154" s="255"/>
      <c r="GQ154" s="255"/>
      <c r="GR154" s="255"/>
      <c r="GS154" s="255"/>
      <c r="GT154" s="255"/>
      <c r="GU154" s="255"/>
      <c r="GV154" s="255"/>
      <c r="GW154" s="255"/>
      <c r="GX154" s="255"/>
      <c r="GY154" s="255"/>
      <c r="GZ154" s="255"/>
      <c r="HA154" s="255"/>
      <c r="HB154" s="255"/>
      <c r="HC154" s="255"/>
      <c r="HD154" s="255"/>
      <c r="HE154" s="255"/>
      <c r="HF154" s="255"/>
      <c r="HG154" s="255"/>
      <c r="HH154" s="255"/>
      <c r="HI154" s="255"/>
      <c r="HJ154" s="255"/>
      <c r="HK154" s="255"/>
      <c r="HL154" s="255"/>
      <c r="HM154" s="255"/>
      <c r="HN154" s="255"/>
      <c r="HO154" s="255"/>
      <c r="HP154" s="255"/>
      <c r="HQ154" s="255"/>
      <c r="HR154" s="255"/>
      <c r="HS154" s="255"/>
      <c r="HT154" s="255"/>
      <c r="HU154" s="255"/>
      <c r="HV154" s="255"/>
      <c r="HW154" s="255"/>
      <c r="HX154" s="255"/>
      <c r="HY154" s="255"/>
      <c r="HZ154" s="255"/>
      <c r="IA154" s="255"/>
      <c r="IB154" s="255"/>
      <c r="IC154" s="255"/>
      <c r="ID154" s="255"/>
      <c r="IE154" s="255"/>
      <c r="IF154" s="255"/>
      <c r="IG154" s="255"/>
      <c r="IH154" s="255"/>
      <c r="II154" s="255"/>
      <c r="IJ154" s="255"/>
      <c r="IK154" s="255"/>
      <c r="IL154" s="255"/>
      <c r="IM154" s="255"/>
      <c r="IN154" s="255"/>
      <c r="IO154" s="255"/>
      <c r="IP154" s="255"/>
      <c r="IQ154" s="255"/>
      <c r="IR154" s="255"/>
      <c r="IS154" s="255"/>
      <c r="IT154" s="255"/>
      <c r="IU154" s="255"/>
    </row>
    <row r="155" s="253" customFormat="1" ht="16.5" customHeight="1" spans="1:255">
      <c r="A155" s="255"/>
      <c r="B155" s="256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5"/>
      <c r="AT155" s="255"/>
      <c r="AU155" s="255"/>
      <c r="AV155" s="255"/>
      <c r="AW155" s="255"/>
      <c r="AX155" s="255"/>
      <c r="AY155" s="255"/>
      <c r="AZ155" s="255"/>
      <c r="BA155" s="255"/>
      <c r="BB155" s="255"/>
      <c r="BC155" s="255"/>
      <c r="BD155" s="255"/>
      <c r="BE155" s="255"/>
      <c r="BF155" s="255"/>
      <c r="BG155" s="255"/>
      <c r="BH155" s="255"/>
      <c r="BI155" s="255"/>
      <c r="BJ155" s="255"/>
      <c r="BK155" s="255"/>
      <c r="BL155" s="255"/>
      <c r="BM155" s="255"/>
      <c r="BN155" s="255"/>
      <c r="BO155" s="255"/>
      <c r="BP155" s="255"/>
      <c r="BQ155" s="255"/>
      <c r="BR155" s="255"/>
      <c r="BS155" s="255"/>
      <c r="BT155" s="255"/>
      <c r="BU155" s="255"/>
      <c r="BV155" s="255"/>
      <c r="BW155" s="255"/>
      <c r="BX155" s="255"/>
      <c r="BY155" s="255"/>
      <c r="BZ155" s="255"/>
      <c r="CA155" s="255"/>
      <c r="CB155" s="255"/>
      <c r="CC155" s="255"/>
      <c r="CD155" s="255"/>
      <c r="CE155" s="255"/>
      <c r="CF155" s="255"/>
      <c r="CG155" s="255"/>
      <c r="CH155" s="255"/>
      <c r="CI155" s="255"/>
      <c r="CJ155" s="255"/>
      <c r="CK155" s="255"/>
      <c r="CL155" s="255"/>
      <c r="CM155" s="255"/>
      <c r="CN155" s="255"/>
      <c r="CO155" s="255"/>
      <c r="CP155" s="255"/>
      <c r="CQ155" s="255"/>
      <c r="CR155" s="255"/>
      <c r="CS155" s="255"/>
      <c r="CT155" s="255"/>
      <c r="CU155" s="255"/>
      <c r="CV155" s="255"/>
      <c r="CW155" s="255"/>
      <c r="CX155" s="255"/>
      <c r="CY155" s="255"/>
      <c r="CZ155" s="255"/>
      <c r="DA155" s="255"/>
      <c r="DB155" s="255"/>
      <c r="DC155" s="255"/>
      <c r="DD155" s="255"/>
      <c r="DE155" s="255"/>
      <c r="DF155" s="255"/>
      <c r="DG155" s="255"/>
      <c r="DH155" s="255"/>
      <c r="DI155" s="255"/>
      <c r="DJ155" s="255"/>
      <c r="DK155" s="255"/>
      <c r="DL155" s="255"/>
      <c r="DM155" s="255"/>
      <c r="DN155" s="255"/>
      <c r="DO155" s="255"/>
      <c r="DP155" s="255"/>
      <c r="DQ155" s="255"/>
      <c r="DR155" s="255"/>
      <c r="DS155" s="255"/>
      <c r="DT155" s="255"/>
      <c r="DU155" s="255"/>
      <c r="DV155" s="255"/>
      <c r="DW155" s="255"/>
      <c r="DX155" s="255"/>
      <c r="DY155" s="255"/>
      <c r="DZ155" s="255"/>
      <c r="EA155" s="255"/>
      <c r="EB155" s="255"/>
      <c r="EC155" s="255"/>
      <c r="ED155" s="255"/>
      <c r="EE155" s="255"/>
      <c r="EF155" s="255"/>
      <c r="EG155" s="255"/>
      <c r="EH155" s="255"/>
      <c r="EI155" s="255"/>
      <c r="EJ155" s="255"/>
      <c r="EK155" s="255"/>
      <c r="EL155" s="255"/>
      <c r="EM155" s="255"/>
      <c r="EN155" s="255"/>
      <c r="EO155" s="255"/>
      <c r="EP155" s="255"/>
      <c r="EQ155" s="255"/>
      <c r="ER155" s="255"/>
      <c r="ES155" s="255"/>
      <c r="ET155" s="255"/>
      <c r="EU155" s="255"/>
      <c r="EV155" s="255"/>
      <c r="EW155" s="255"/>
      <c r="EX155" s="255"/>
      <c r="EY155" s="255"/>
      <c r="EZ155" s="255"/>
      <c r="FA155" s="255"/>
      <c r="FB155" s="255"/>
      <c r="FC155" s="255"/>
      <c r="FD155" s="255"/>
      <c r="FE155" s="255"/>
      <c r="FF155" s="255"/>
      <c r="FG155" s="255"/>
      <c r="FH155" s="255"/>
      <c r="FI155" s="255"/>
      <c r="FJ155" s="255"/>
      <c r="FK155" s="255"/>
      <c r="FL155" s="255"/>
      <c r="FM155" s="255"/>
      <c r="FN155" s="255"/>
      <c r="FO155" s="255"/>
      <c r="FP155" s="255"/>
      <c r="FQ155" s="255"/>
      <c r="FR155" s="255"/>
      <c r="FS155" s="255"/>
      <c r="FT155" s="255"/>
      <c r="FU155" s="255"/>
      <c r="FV155" s="255"/>
      <c r="FW155" s="255"/>
      <c r="FX155" s="255"/>
      <c r="FY155" s="255"/>
      <c r="FZ155" s="255"/>
      <c r="GA155" s="255"/>
      <c r="GB155" s="255"/>
      <c r="GC155" s="255"/>
      <c r="GD155" s="255"/>
      <c r="GE155" s="255"/>
      <c r="GF155" s="255"/>
      <c r="GG155" s="255"/>
      <c r="GH155" s="255"/>
      <c r="GI155" s="255"/>
      <c r="GJ155" s="255"/>
      <c r="GK155" s="255"/>
      <c r="GL155" s="255"/>
      <c r="GM155" s="255"/>
      <c r="GN155" s="255"/>
      <c r="GO155" s="255"/>
      <c r="GP155" s="255"/>
      <c r="GQ155" s="255"/>
      <c r="GR155" s="255"/>
      <c r="GS155" s="255"/>
      <c r="GT155" s="255"/>
      <c r="GU155" s="255"/>
      <c r="GV155" s="255"/>
      <c r="GW155" s="255"/>
      <c r="GX155" s="255"/>
      <c r="GY155" s="255"/>
      <c r="GZ155" s="255"/>
      <c r="HA155" s="255"/>
      <c r="HB155" s="255"/>
      <c r="HC155" s="255"/>
      <c r="HD155" s="255"/>
      <c r="HE155" s="255"/>
      <c r="HF155" s="255"/>
      <c r="HG155" s="255"/>
      <c r="HH155" s="255"/>
      <c r="HI155" s="255"/>
      <c r="HJ155" s="255"/>
      <c r="HK155" s="255"/>
      <c r="HL155" s="255"/>
      <c r="HM155" s="255"/>
      <c r="HN155" s="255"/>
      <c r="HO155" s="255"/>
      <c r="HP155" s="255"/>
      <c r="HQ155" s="255"/>
      <c r="HR155" s="255"/>
      <c r="HS155" s="255"/>
      <c r="HT155" s="255"/>
      <c r="HU155" s="255"/>
      <c r="HV155" s="255"/>
      <c r="HW155" s="255"/>
      <c r="HX155" s="255"/>
      <c r="HY155" s="255"/>
      <c r="HZ155" s="255"/>
      <c r="IA155" s="255"/>
      <c r="IB155" s="255"/>
      <c r="IC155" s="255"/>
      <c r="ID155" s="255"/>
      <c r="IE155" s="255"/>
      <c r="IF155" s="255"/>
      <c r="IG155" s="255"/>
      <c r="IH155" s="255"/>
      <c r="II155" s="255"/>
      <c r="IJ155" s="255"/>
      <c r="IK155" s="255"/>
      <c r="IL155" s="255"/>
      <c r="IM155" s="255"/>
      <c r="IN155" s="255"/>
      <c r="IO155" s="255"/>
      <c r="IP155" s="255"/>
      <c r="IQ155" s="255"/>
      <c r="IR155" s="255"/>
      <c r="IS155" s="255"/>
      <c r="IT155" s="255"/>
      <c r="IU155" s="255"/>
    </row>
    <row r="156" s="253" customFormat="1" ht="16.5" customHeight="1" spans="1:255">
      <c r="A156" s="255"/>
      <c r="B156" s="256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5"/>
      <c r="AX156" s="255"/>
      <c r="AY156" s="255"/>
      <c r="AZ156" s="255"/>
      <c r="BA156" s="255"/>
      <c r="BB156" s="255"/>
      <c r="BC156" s="255"/>
      <c r="BD156" s="255"/>
      <c r="BE156" s="255"/>
      <c r="BF156" s="255"/>
      <c r="BG156" s="255"/>
      <c r="BH156" s="255"/>
      <c r="BI156" s="255"/>
      <c r="BJ156" s="255"/>
      <c r="BK156" s="255"/>
      <c r="BL156" s="255"/>
      <c r="BM156" s="255"/>
      <c r="BN156" s="255"/>
      <c r="BO156" s="255"/>
      <c r="BP156" s="255"/>
      <c r="BQ156" s="255"/>
      <c r="BR156" s="255"/>
      <c r="BS156" s="255"/>
      <c r="BT156" s="255"/>
      <c r="BU156" s="255"/>
      <c r="BV156" s="255"/>
      <c r="BW156" s="255"/>
      <c r="BX156" s="255"/>
      <c r="BY156" s="255"/>
      <c r="BZ156" s="255"/>
      <c r="CA156" s="255"/>
      <c r="CB156" s="255"/>
      <c r="CC156" s="255"/>
      <c r="CD156" s="255"/>
      <c r="CE156" s="255"/>
      <c r="CF156" s="255"/>
      <c r="CG156" s="255"/>
      <c r="CH156" s="255"/>
      <c r="CI156" s="255"/>
      <c r="CJ156" s="255"/>
      <c r="CK156" s="255"/>
      <c r="CL156" s="255"/>
      <c r="CM156" s="255"/>
      <c r="CN156" s="255"/>
      <c r="CO156" s="255"/>
      <c r="CP156" s="255"/>
      <c r="CQ156" s="255"/>
      <c r="CR156" s="255"/>
      <c r="CS156" s="255"/>
      <c r="CT156" s="255"/>
      <c r="CU156" s="255"/>
      <c r="CV156" s="255"/>
      <c r="CW156" s="255"/>
      <c r="CX156" s="255"/>
      <c r="CY156" s="255"/>
      <c r="CZ156" s="255"/>
      <c r="DA156" s="255"/>
      <c r="DB156" s="255"/>
      <c r="DC156" s="255"/>
      <c r="DD156" s="255"/>
      <c r="DE156" s="255"/>
      <c r="DF156" s="255"/>
      <c r="DG156" s="255"/>
      <c r="DH156" s="255"/>
      <c r="DI156" s="255"/>
      <c r="DJ156" s="255"/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5"/>
      <c r="DV156" s="255"/>
      <c r="DW156" s="255"/>
      <c r="DX156" s="255"/>
      <c r="DY156" s="255"/>
      <c r="DZ156" s="255"/>
      <c r="EA156" s="255"/>
      <c r="EB156" s="255"/>
      <c r="EC156" s="255"/>
      <c r="ED156" s="255"/>
      <c r="EE156" s="255"/>
      <c r="EF156" s="255"/>
      <c r="EG156" s="255"/>
      <c r="EH156" s="255"/>
      <c r="EI156" s="255"/>
      <c r="EJ156" s="255"/>
      <c r="EK156" s="255"/>
      <c r="EL156" s="255"/>
      <c r="EM156" s="255"/>
      <c r="EN156" s="255"/>
      <c r="EO156" s="255"/>
      <c r="EP156" s="255"/>
      <c r="EQ156" s="255"/>
      <c r="ER156" s="255"/>
      <c r="ES156" s="255"/>
      <c r="ET156" s="255"/>
      <c r="EU156" s="255"/>
      <c r="EV156" s="255"/>
      <c r="EW156" s="255"/>
      <c r="EX156" s="255"/>
      <c r="EY156" s="255"/>
      <c r="EZ156" s="255"/>
      <c r="FA156" s="255"/>
      <c r="FB156" s="255"/>
      <c r="FC156" s="255"/>
      <c r="FD156" s="255"/>
      <c r="FE156" s="255"/>
      <c r="FF156" s="255"/>
      <c r="FG156" s="255"/>
      <c r="FH156" s="255"/>
      <c r="FI156" s="255"/>
      <c r="FJ156" s="255"/>
      <c r="FK156" s="255"/>
      <c r="FL156" s="255"/>
      <c r="FM156" s="255"/>
      <c r="FN156" s="255"/>
      <c r="FO156" s="255"/>
      <c r="FP156" s="255"/>
      <c r="FQ156" s="255"/>
      <c r="FR156" s="255"/>
      <c r="FS156" s="255"/>
      <c r="FT156" s="255"/>
      <c r="FU156" s="255"/>
      <c r="FV156" s="255"/>
      <c r="FW156" s="255"/>
      <c r="FX156" s="255"/>
      <c r="FY156" s="255"/>
      <c r="FZ156" s="255"/>
      <c r="GA156" s="255"/>
      <c r="GB156" s="255"/>
      <c r="GC156" s="255"/>
      <c r="GD156" s="255"/>
      <c r="GE156" s="255"/>
      <c r="GF156" s="255"/>
      <c r="GG156" s="255"/>
      <c r="GH156" s="255"/>
      <c r="GI156" s="255"/>
      <c r="GJ156" s="255"/>
      <c r="GK156" s="255"/>
      <c r="GL156" s="255"/>
      <c r="GM156" s="255"/>
      <c r="GN156" s="255"/>
      <c r="GO156" s="255"/>
      <c r="GP156" s="255"/>
      <c r="GQ156" s="255"/>
      <c r="GR156" s="255"/>
      <c r="GS156" s="255"/>
      <c r="GT156" s="255"/>
      <c r="GU156" s="255"/>
      <c r="GV156" s="255"/>
      <c r="GW156" s="255"/>
      <c r="GX156" s="255"/>
      <c r="GY156" s="255"/>
      <c r="GZ156" s="255"/>
      <c r="HA156" s="255"/>
      <c r="HB156" s="255"/>
      <c r="HC156" s="255"/>
      <c r="HD156" s="255"/>
      <c r="HE156" s="255"/>
      <c r="HF156" s="255"/>
      <c r="HG156" s="255"/>
      <c r="HH156" s="255"/>
      <c r="HI156" s="255"/>
      <c r="HJ156" s="255"/>
      <c r="HK156" s="255"/>
      <c r="HL156" s="255"/>
      <c r="HM156" s="255"/>
      <c r="HN156" s="255"/>
      <c r="HO156" s="255"/>
      <c r="HP156" s="255"/>
      <c r="HQ156" s="255"/>
      <c r="HR156" s="255"/>
      <c r="HS156" s="255"/>
      <c r="HT156" s="255"/>
      <c r="HU156" s="255"/>
      <c r="HV156" s="255"/>
      <c r="HW156" s="255"/>
      <c r="HX156" s="255"/>
      <c r="HY156" s="255"/>
      <c r="HZ156" s="255"/>
      <c r="IA156" s="255"/>
      <c r="IB156" s="255"/>
      <c r="IC156" s="255"/>
      <c r="ID156" s="255"/>
      <c r="IE156" s="255"/>
      <c r="IF156" s="255"/>
      <c r="IG156" s="255"/>
      <c r="IH156" s="255"/>
      <c r="II156" s="255"/>
      <c r="IJ156" s="255"/>
      <c r="IK156" s="255"/>
      <c r="IL156" s="255"/>
      <c r="IM156" s="255"/>
      <c r="IN156" s="255"/>
      <c r="IO156" s="255"/>
      <c r="IP156" s="255"/>
      <c r="IQ156" s="255"/>
      <c r="IR156" s="255"/>
      <c r="IS156" s="255"/>
      <c r="IT156" s="255"/>
      <c r="IU156" s="255"/>
    </row>
    <row r="157" s="253" customFormat="1" ht="16.5" customHeight="1" spans="1:255">
      <c r="A157" s="255"/>
      <c r="B157" s="256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5"/>
      <c r="BM157" s="255"/>
      <c r="BN157" s="255"/>
      <c r="BO157" s="255"/>
      <c r="BP157" s="255"/>
      <c r="BQ157" s="255"/>
      <c r="BR157" s="255"/>
      <c r="BS157" s="255"/>
      <c r="BT157" s="255"/>
      <c r="BU157" s="255"/>
      <c r="BV157" s="255"/>
      <c r="BW157" s="255"/>
      <c r="BX157" s="255"/>
      <c r="BY157" s="255"/>
      <c r="BZ157" s="255"/>
      <c r="CA157" s="255"/>
      <c r="CB157" s="255"/>
      <c r="CC157" s="255"/>
      <c r="CD157" s="255"/>
      <c r="CE157" s="255"/>
      <c r="CF157" s="255"/>
      <c r="CG157" s="255"/>
      <c r="CH157" s="255"/>
      <c r="CI157" s="255"/>
      <c r="CJ157" s="255"/>
      <c r="CK157" s="255"/>
      <c r="CL157" s="255"/>
      <c r="CM157" s="255"/>
      <c r="CN157" s="255"/>
      <c r="CO157" s="255"/>
      <c r="CP157" s="255"/>
      <c r="CQ157" s="255"/>
      <c r="CR157" s="255"/>
      <c r="CS157" s="255"/>
      <c r="CT157" s="255"/>
      <c r="CU157" s="255"/>
      <c r="CV157" s="255"/>
      <c r="CW157" s="255"/>
      <c r="CX157" s="255"/>
      <c r="CY157" s="255"/>
      <c r="CZ157" s="255"/>
      <c r="DA157" s="255"/>
      <c r="DB157" s="255"/>
      <c r="DC157" s="255"/>
      <c r="DD157" s="255"/>
      <c r="DE157" s="255"/>
      <c r="DF157" s="255"/>
      <c r="DG157" s="255"/>
      <c r="DH157" s="255"/>
      <c r="DI157" s="255"/>
      <c r="DJ157" s="255"/>
      <c r="DK157" s="255"/>
      <c r="DL157" s="255"/>
      <c r="DM157" s="255"/>
      <c r="DN157" s="255"/>
      <c r="DO157" s="255"/>
      <c r="DP157" s="255"/>
      <c r="DQ157" s="255"/>
      <c r="DR157" s="255"/>
      <c r="DS157" s="255"/>
      <c r="DT157" s="255"/>
      <c r="DU157" s="255"/>
      <c r="DV157" s="255"/>
      <c r="DW157" s="255"/>
      <c r="DX157" s="255"/>
      <c r="DY157" s="255"/>
      <c r="DZ157" s="255"/>
      <c r="EA157" s="255"/>
      <c r="EB157" s="255"/>
      <c r="EC157" s="255"/>
      <c r="ED157" s="255"/>
      <c r="EE157" s="255"/>
      <c r="EF157" s="255"/>
      <c r="EG157" s="255"/>
      <c r="EH157" s="255"/>
      <c r="EI157" s="255"/>
      <c r="EJ157" s="255"/>
      <c r="EK157" s="255"/>
      <c r="EL157" s="255"/>
      <c r="EM157" s="255"/>
      <c r="EN157" s="255"/>
      <c r="EO157" s="255"/>
      <c r="EP157" s="255"/>
      <c r="EQ157" s="255"/>
      <c r="ER157" s="255"/>
      <c r="ES157" s="255"/>
      <c r="ET157" s="255"/>
      <c r="EU157" s="255"/>
      <c r="EV157" s="255"/>
      <c r="EW157" s="255"/>
      <c r="EX157" s="255"/>
      <c r="EY157" s="255"/>
      <c r="EZ157" s="255"/>
      <c r="FA157" s="255"/>
      <c r="FB157" s="255"/>
      <c r="FC157" s="255"/>
      <c r="FD157" s="255"/>
      <c r="FE157" s="255"/>
      <c r="FF157" s="255"/>
      <c r="FG157" s="255"/>
      <c r="FH157" s="255"/>
      <c r="FI157" s="255"/>
      <c r="FJ157" s="255"/>
      <c r="FK157" s="255"/>
      <c r="FL157" s="255"/>
      <c r="FM157" s="255"/>
      <c r="FN157" s="255"/>
      <c r="FO157" s="255"/>
      <c r="FP157" s="255"/>
      <c r="FQ157" s="255"/>
      <c r="FR157" s="255"/>
      <c r="FS157" s="255"/>
      <c r="FT157" s="255"/>
      <c r="FU157" s="255"/>
      <c r="FV157" s="255"/>
      <c r="FW157" s="255"/>
      <c r="FX157" s="255"/>
      <c r="FY157" s="255"/>
      <c r="FZ157" s="255"/>
      <c r="GA157" s="255"/>
      <c r="GB157" s="255"/>
      <c r="GC157" s="255"/>
      <c r="GD157" s="255"/>
      <c r="GE157" s="255"/>
      <c r="GF157" s="255"/>
      <c r="GG157" s="255"/>
      <c r="GH157" s="255"/>
      <c r="GI157" s="255"/>
      <c r="GJ157" s="255"/>
      <c r="GK157" s="255"/>
      <c r="GL157" s="255"/>
      <c r="GM157" s="255"/>
      <c r="GN157" s="255"/>
      <c r="GO157" s="255"/>
      <c r="GP157" s="255"/>
      <c r="GQ157" s="255"/>
      <c r="GR157" s="255"/>
      <c r="GS157" s="255"/>
      <c r="GT157" s="255"/>
      <c r="GU157" s="255"/>
      <c r="GV157" s="255"/>
      <c r="GW157" s="255"/>
      <c r="GX157" s="255"/>
      <c r="GY157" s="255"/>
      <c r="GZ157" s="255"/>
      <c r="HA157" s="255"/>
      <c r="HB157" s="255"/>
      <c r="HC157" s="255"/>
      <c r="HD157" s="255"/>
      <c r="HE157" s="255"/>
      <c r="HF157" s="255"/>
      <c r="HG157" s="255"/>
      <c r="HH157" s="255"/>
      <c r="HI157" s="255"/>
      <c r="HJ157" s="255"/>
      <c r="HK157" s="255"/>
      <c r="HL157" s="255"/>
      <c r="HM157" s="255"/>
      <c r="HN157" s="255"/>
      <c r="HO157" s="255"/>
      <c r="HP157" s="255"/>
      <c r="HQ157" s="255"/>
      <c r="HR157" s="255"/>
      <c r="HS157" s="255"/>
      <c r="HT157" s="255"/>
      <c r="HU157" s="255"/>
      <c r="HV157" s="255"/>
      <c r="HW157" s="255"/>
      <c r="HX157" s="255"/>
      <c r="HY157" s="255"/>
      <c r="HZ157" s="255"/>
      <c r="IA157" s="255"/>
      <c r="IB157" s="255"/>
      <c r="IC157" s="255"/>
      <c r="ID157" s="255"/>
      <c r="IE157" s="255"/>
      <c r="IF157" s="255"/>
      <c r="IG157" s="255"/>
      <c r="IH157" s="255"/>
      <c r="II157" s="255"/>
      <c r="IJ157" s="255"/>
      <c r="IK157" s="255"/>
      <c r="IL157" s="255"/>
      <c r="IM157" s="255"/>
      <c r="IN157" s="255"/>
      <c r="IO157" s="255"/>
      <c r="IP157" s="255"/>
      <c r="IQ157" s="255"/>
      <c r="IR157" s="255"/>
      <c r="IS157" s="255"/>
      <c r="IT157" s="255"/>
      <c r="IU157" s="255"/>
    </row>
    <row r="158" s="253" customFormat="1" ht="16.5" customHeight="1" spans="1:255">
      <c r="A158" s="255"/>
      <c r="B158" s="256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255"/>
      <c r="BN158" s="255"/>
      <c r="BO158" s="255"/>
      <c r="BP158" s="255"/>
      <c r="BQ158" s="255"/>
      <c r="BR158" s="255"/>
      <c r="BS158" s="255"/>
      <c r="BT158" s="255"/>
      <c r="BU158" s="255"/>
      <c r="BV158" s="255"/>
      <c r="BW158" s="255"/>
      <c r="BX158" s="255"/>
      <c r="BY158" s="255"/>
      <c r="BZ158" s="255"/>
      <c r="CA158" s="255"/>
      <c r="CB158" s="255"/>
      <c r="CC158" s="255"/>
      <c r="CD158" s="255"/>
      <c r="CE158" s="255"/>
      <c r="CF158" s="255"/>
      <c r="CG158" s="255"/>
      <c r="CH158" s="255"/>
      <c r="CI158" s="255"/>
      <c r="CJ158" s="255"/>
      <c r="CK158" s="255"/>
      <c r="CL158" s="255"/>
      <c r="CM158" s="255"/>
      <c r="CN158" s="255"/>
      <c r="CO158" s="255"/>
      <c r="CP158" s="255"/>
      <c r="CQ158" s="255"/>
      <c r="CR158" s="255"/>
      <c r="CS158" s="255"/>
      <c r="CT158" s="255"/>
      <c r="CU158" s="255"/>
      <c r="CV158" s="255"/>
      <c r="CW158" s="255"/>
      <c r="CX158" s="255"/>
      <c r="CY158" s="255"/>
      <c r="CZ158" s="255"/>
      <c r="DA158" s="255"/>
      <c r="DB158" s="255"/>
      <c r="DC158" s="255"/>
      <c r="DD158" s="255"/>
      <c r="DE158" s="255"/>
      <c r="DF158" s="255"/>
      <c r="DG158" s="255"/>
      <c r="DH158" s="255"/>
      <c r="DI158" s="255"/>
      <c r="DJ158" s="255"/>
      <c r="DK158" s="255"/>
      <c r="DL158" s="255"/>
      <c r="DM158" s="255"/>
      <c r="DN158" s="255"/>
      <c r="DO158" s="255"/>
      <c r="DP158" s="255"/>
      <c r="DQ158" s="255"/>
      <c r="DR158" s="255"/>
      <c r="DS158" s="255"/>
      <c r="DT158" s="255"/>
      <c r="DU158" s="255"/>
      <c r="DV158" s="255"/>
      <c r="DW158" s="255"/>
      <c r="DX158" s="255"/>
      <c r="DY158" s="255"/>
      <c r="DZ158" s="255"/>
      <c r="EA158" s="255"/>
      <c r="EB158" s="255"/>
      <c r="EC158" s="255"/>
      <c r="ED158" s="255"/>
      <c r="EE158" s="255"/>
      <c r="EF158" s="255"/>
      <c r="EG158" s="255"/>
      <c r="EH158" s="255"/>
      <c r="EI158" s="255"/>
      <c r="EJ158" s="255"/>
      <c r="EK158" s="255"/>
      <c r="EL158" s="255"/>
      <c r="EM158" s="255"/>
      <c r="EN158" s="255"/>
      <c r="EO158" s="255"/>
      <c r="EP158" s="255"/>
      <c r="EQ158" s="255"/>
      <c r="ER158" s="255"/>
      <c r="ES158" s="255"/>
      <c r="ET158" s="255"/>
      <c r="EU158" s="255"/>
      <c r="EV158" s="255"/>
      <c r="EW158" s="255"/>
      <c r="EX158" s="255"/>
      <c r="EY158" s="255"/>
      <c r="EZ158" s="255"/>
      <c r="FA158" s="255"/>
      <c r="FB158" s="255"/>
      <c r="FC158" s="255"/>
      <c r="FD158" s="255"/>
      <c r="FE158" s="255"/>
      <c r="FF158" s="255"/>
      <c r="FG158" s="255"/>
      <c r="FH158" s="255"/>
      <c r="FI158" s="255"/>
      <c r="FJ158" s="255"/>
      <c r="FK158" s="255"/>
      <c r="FL158" s="255"/>
      <c r="FM158" s="255"/>
      <c r="FN158" s="255"/>
      <c r="FO158" s="255"/>
      <c r="FP158" s="255"/>
      <c r="FQ158" s="255"/>
      <c r="FR158" s="255"/>
      <c r="FS158" s="255"/>
      <c r="FT158" s="255"/>
      <c r="FU158" s="255"/>
      <c r="FV158" s="255"/>
      <c r="FW158" s="255"/>
      <c r="FX158" s="255"/>
      <c r="FY158" s="255"/>
      <c r="FZ158" s="255"/>
      <c r="GA158" s="255"/>
      <c r="GB158" s="255"/>
      <c r="GC158" s="255"/>
      <c r="GD158" s="255"/>
      <c r="GE158" s="255"/>
      <c r="GF158" s="255"/>
      <c r="GG158" s="255"/>
      <c r="GH158" s="255"/>
      <c r="GI158" s="255"/>
      <c r="GJ158" s="255"/>
      <c r="GK158" s="255"/>
      <c r="GL158" s="255"/>
      <c r="GM158" s="255"/>
      <c r="GN158" s="255"/>
      <c r="GO158" s="255"/>
      <c r="GP158" s="255"/>
      <c r="GQ158" s="255"/>
      <c r="GR158" s="255"/>
      <c r="GS158" s="255"/>
      <c r="GT158" s="255"/>
      <c r="GU158" s="255"/>
      <c r="GV158" s="255"/>
      <c r="GW158" s="255"/>
      <c r="GX158" s="255"/>
      <c r="GY158" s="255"/>
      <c r="GZ158" s="255"/>
      <c r="HA158" s="255"/>
      <c r="HB158" s="255"/>
      <c r="HC158" s="255"/>
      <c r="HD158" s="255"/>
      <c r="HE158" s="255"/>
      <c r="HF158" s="255"/>
      <c r="HG158" s="255"/>
      <c r="HH158" s="255"/>
      <c r="HI158" s="255"/>
      <c r="HJ158" s="255"/>
      <c r="HK158" s="255"/>
      <c r="HL158" s="255"/>
      <c r="HM158" s="255"/>
      <c r="HN158" s="255"/>
      <c r="HO158" s="255"/>
      <c r="HP158" s="255"/>
      <c r="HQ158" s="255"/>
      <c r="HR158" s="255"/>
      <c r="HS158" s="255"/>
      <c r="HT158" s="255"/>
      <c r="HU158" s="255"/>
      <c r="HV158" s="255"/>
      <c r="HW158" s="255"/>
      <c r="HX158" s="255"/>
      <c r="HY158" s="255"/>
      <c r="HZ158" s="255"/>
      <c r="IA158" s="255"/>
      <c r="IB158" s="255"/>
      <c r="IC158" s="255"/>
      <c r="ID158" s="255"/>
      <c r="IE158" s="255"/>
      <c r="IF158" s="255"/>
      <c r="IG158" s="255"/>
      <c r="IH158" s="255"/>
      <c r="II158" s="255"/>
      <c r="IJ158" s="255"/>
      <c r="IK158" s="255"/>
      <c r="IL158" s="255"/>
      <c r="IM158" s="255"/>
      <c r="IN158" s="255"/>
      <c r="IO158" s="255"/>
      <c r="IP158" s="255"/>
      <c r="IQ158" s="255"/>
      <c r="IR158" s="255"/>
      <c r="IS158" s="255"/>
      <c r="IT158" s="255"/>
      <c r="IU158" s="255"/>
    </row>
    <row r="159" s="253" customFormat="1" ht="16.5" customHeight="1" spans="1:255">
      <c r="A159" s="255"/>
      <c r="B159" s="256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255"/>
      <c r="AP159" s="255"/>
      <c r="AQ159" s="255"/>
      <c r="AR159" s="255"/>
      <c r="AS159" s="255"/>
      <c r="AT159" s="255"/>
      <c r="AU159" s="255"/>
      <c r="AV159" s="255"/>
      <c r="AW159" s="255"/>
      <c r="AX159" s="255"/>
      <c r="AY159" s="255"/>
      <c r="AZ159" s="255"/>
      <c r="BA159" s="255"/>
      <c r="BB159" s="255"/>
      <c r="BC159" s="255"/>
      <c r="BD159" s="255"/>
      <c r="BE159" s="255"/>
      <c r="BF159" s="255"/>
      <c r="BG159" s="255"/>
      <c r="BH159" s="255"/>
      <c r="BI159" s="255"/>
      <c r="BJ159" s="255"/>
      <c r="BK159" s="255"/>
      <c r="BL159" s="255"/>
      <c r="BM159" s="255"/>
      <c r="BN159" s="255"/>
      <c r="BO159" s="255"/>
      <c r="BP159" s="255"/>
      <c r="BQ159" s="255"/>
      <c r="BR159" s="255"/>
      <c r="BS159" s="255"/>
      <c r="BT159" s="255"/>
      <c r="BU159" s="255"/>
      <c r="BV159" s="255"/>
      <c r="BW159" s="255"/>
      <c r="BX159" s="255"/>
      <c r="BY159" s="255"/>
      <c r="BZ159" s="255"/>
      <c r="CA159" s="255"/>
      <c r="CB159" s="255"/>
      <c r="CC159" s="255"/>
      <c r="CD159" s="255"/>
      <c r="CE159" s="255"/>
      <c r="CF159" s="255"/>
      <c r="CG159" s="255"/>
      <c r="CH159" s="255"/>
      <c r="CI159" s="255"/>
      <c r="CJ159" s="255"/>
      <c r="CK159" s="255"/>
      <c r="CL159" s="255"/>
      <c r="CM159" s="255"/>
      <c r="CN159" s="255"/>
      <c r="CO159" s="255"/>
      <c r="CP159" s="255"/>
      <c r="CQ159" s="255"/>
      <c r="CR159" s="255"/>
      <c r="CS159" s="255"/>
      <c r="CT159" s="255"/>
      <c r="CU159" s="255"/>
      <c r="CV159" s="255"/>
      <c r="CW159" s="255"/>
      <c r="CX159" s="255"/>
      <c r="CY159" s="255"/>
      <c r="CZ159" s="255"/>
      <c r="DA159" s="255"/>
      <c r="DB159" s="255"/>
      <c r="DC159" s="255"/>
      <c r="DD159" s="255"/>
      <c r="DE159" s="255"/>
      <c r="DF159" s="255"/>
      <c r="DG159" s="255"/>
      <c r="DH159" s="255"/>
      <c r="DI159" s="255"/>
      <c r="DJ159" s="255"/>
      <c r="DK159" s="255"/>
      <c r="DL159" s="255"/>
      <c r="DM159" s="255"/>
      <c r="DN159" s="255"/>
      <c r="DO159" s="255"/>
      <c r="DP159" s="255"/>
      <c r="DQ159" s="255"/>
      <c r="DR159" s="255"/>
      <c r="DS159" s="255"/>
      <c r="DT159" s="255"/>
      <c r="DU159" s="255"/>
      <c r="DV159" s="255"/>
      <c r="DW159" s="255"/>
      <c r="DX159" s="255"/>
      <c r="DY159" s="255"/>
      <c r="DZ159" s="255"/>
      <c r="EA159" s="255"/>
      <c r="EB159" s="255"/>
      <c r="EC159" s="255"/>
      <c r="ED159" s="255"/>
      <c r="EE159" s="255"/>
      <c r="EF159" s="255"/>
      <c r="EG159" s="255"/>
      <c r="EH159" s="255"/>
      <c r="EI159" s="255"/>
      <c r="EJ159" s="255"/>
      <c r="EK159" s="255"/>
      <c r="EL159" s="255"/>
      <c r="EM159" s="255"/>
      <c r="EN159" s="255"/>
      <c r="EO159" s="255"/>
      <c r="EP159" s="255"/>
      <c r="EQ159" s="255"/>
      <c r="ER159" s="255"/>
      <c r="ES159" s="255"/>
      <c r="ET159" s="255"/>
      <c r="EU159" s="255"/>
      <c r="EV159" s="255"/>
      <c r="EW159" s="255"/>
      <c r="EX159" s="255"/>
      <c r="EY159" s="255"/>
      <c r="EZ159" s="255"/>
      <c r="FA159" s="255"/>
      <c r="FB159" s="255"/>
      <c r="FC159" s="255"/>
      <c r="FD159" s="255"/>
      <c r="FE159" s="255"/>
      <c r="FF159" s="255"/>
      <c r="FG159" s="255"/>
      <c r="FH159" s="255"/>
      <c r="FI159" s="255"/>
      <c r="FJ159" s="255"/>
      <c r="FK159" s="255"/>
      <c r="FL159" s="255"/>
      <c r="FM159" s="255"/>
      <c r="FN159" s="255"/>
      <c r="FO159" s="255"/>
      <c r="FP159" s="255"/>
      <c r="FQ159" s="255"/>
      <c r="FR159" s="255"/>
      <c r="FS159" s="255"/>
      <c r="FT159" s="255"/>
      <c r="FU159" s="255"/>
      <c r="FV159" s="255"/>
      <c r="FW159" s="255"/>
      <c r="FX159" s="255"/>
      <c r="FY159" s="255"/>
      <c r="FZ159" s="255"/>
      <c r="GA159" s="255"/>
      <c r="GB159" s="255"/>
      <c r="GC159" s="255"/>
      <c r="GD159" s="255"/>
      <c r="GE159" s="255"/>
      <c r="GF159" s="255"/>
      <c r="GG159" s="255"/>
      <c r="GH159" s="255"/>
      <c r="GI159" s="255"/>
      <c r="GJ159" s="255"/>
      <c r="GK159" s="255"/>
      <c r="GL159" s="255"/>
      <c r="GM159" s="255"/>
      <c r="GN159" s="255"/>
      <c r="GO159" s="255"/>
      <c r="GP159" s="255"/>
      <c r="GQ159" s="255"/>
      <c r="GR159" s="255"/>
      <c r="GS159" s="255"/>
      <c r="GT159" s="255"/>
      <c r="GU159" s="255"/>
      <c r="GV159" s="255"/>
      <c r="GW159" s="255"/>
      <c r="GX159" s="255"/>
      <c r="GY159" s="255"/>
      <c r="GZ159" s="255"/>
      <c r="HA159" s="255"/>
      <c r="HB159" s="255"/>
      <c r="HC159" s="255"/>
      <c r="HD159" s="255"/>
      <c r="HE159" s="255"/>
      <c r="HF159" s="255"/>
      <c r="HG159" s="255"/>
      <c r="HH159" s="255"/>
      <c r="HI159" s="255"/>
      <c r="HJ159" s="255"/>
      <c r="HK159" s="255"/>
      <c r="HL159" s="255"/>
      <c r="HM159" s="255"/>
      <c r="HN159" s="255"/>
      <c r="HO159" s="255"/>
      <c r="HP159" s="255"/>
      <c r="HQ159" s="255"/>
      <c r="HR159" s="255"/>
      <c r="HS159" s="255"/>
      <c r="HT159" s="255"/>
      <c r="HU159" s="255"/>
      <c r="HV159" s="255"/>
      <c r="HW159" s="255"/>
      <c r="HX159" s="255"/>
      <c r="HY159" s="255"/>
      <c r="HZ159" s="255"/>
      <c r="IA159" s="255"/>
      <c r="IB159" s="255"/>
      <c r="IC159" s="255"/>
      <c r="ID159" s="255"/>
      <c r="IE159" s="255"/>
      <c r="IF159" s="255"/>
      <c r="IG159" s="255"/>
      <c r="IH159" s="255"/>
      <c r="II159" s="255"/>
      <c r="IJ159" s="255"/>
      <c r="IK159" s="255"/>
      <c r="IL159" s="255"/>
      <c r="IM159" s="255"/>
      <c r="IN159" s="255"/>
      <c r="IO159" s="255"/>
      <c r="IP159" s="255"/>
      <c r="IQ159" s="255"/>
      <c r="IR159" s="255"/>
      <c r="IS159" s="255"/>
      <c r="IT159" s="255"/>
      <c r="IU159" s="255"/>
    </row>
    <row r="160" s="253" customFormat="1" ht="16.5" customHeight="1" spans="1:255">
      <c r="A160" s="255"/>
      <c r="B160" s="256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255"/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255"/>
      <c r="BK160" s="255"/>
      <c r="BL160" s="255"/>
      <c r="BM160" s="255"/>
      <c r="BN160" s="255"/>
      <c r="BO160" s="255"/>
      <c r="BP160" s="255"/>
      <c r="BQ160" s="255"/>
      <c r="BR160" s="255"/>
      <c r="BS160" s="255"/>
      <c r="BT160" s="255"/>
      <c r="BU160" s="255"/>
      <c r="BV160" s="255"/>
      <c r="BW160" s="255"/>
      <c r="BX160" s="255"/>
      <c r="BY160" s="255"/>
      <c r="BZ160" s="255"/>
      <c r="CA160" s="255"/>
      <c r="CB160" s="255"/>
      <c r="CC160" s="255"/>
      <c r="CD160" s="255"/>
      <c r="CE160" s="255"/>
      <c r="CF160" s="255"/>
      <c r="CG160" s="255"/>
      <c r="CH160" s="255"/>
      <c r="CI160" s="255"/>
      <c r="CJ160" s="255"/>
      <c r="CK160" s="255"/>
      <c r="CL160" s="255"/>
      <c r="CM160" s="255"/>
      <c r="CN160" s="255"/>
      <c r="CO160" s="255"/>
      <c r="CP160" s="255"/>
      <c r="CQ160" s="255"/>
      <c r="CR160" s="255"/>
      <c r="CS160" s="255"/>
      <c r="CT160" s="255"/>
      <c r="CU160" s="255"/>
      <c r="CV160" s="255"/>
      <c r="CW160" s="255"/>
      <c r="CX160" s="255"/>
      <c r="CY160" s="255"/>
      <c r="CZ160" s="255"/>
      <c r="DA160" s="255"/>
      <c r="DB160" s="255"/>
      <c r="DC160" s="255"/>
      <c r="DD160" s="255"/>
      <c r="DE160" s="255"/>
      <c r="DF160" s="255"/>
      <c r="DG160" s="255"/>
      <c r="DH160" s="255"/>
      <c r="DI160" s="255"/>
      <c r="DJ160" s="255"/>
      <c r="DK160" s="255"/>
      <c r="DL160" s="255"/>
      <c r="DM160" s="255"/>
      <c r="DN160" s="255"/>
      <c r="DO160" s="255"/>
      <c r="DP160" s="255"/>
      <c r="DQ160" s="255"/>
      <c r="DR160" s="255"/>
      <c r="DS160" s="255"/>
      <c r="DT160" s="255"/>
      <c r="DU160" s="255"/>
      <c r="DV160" s="255"/>
      <c r="DW160" s="255"/>
      <c r="DX160" s="255"/>
      <c r="DY160" s="255"/>
      <c r="DZ160" s="255"/>
      <c r="EA160" s="255"/>
      <c r="EB160" s="255"/>
      <c r="EC160" s="255"/>
      <c r="ED160" s="255"/>
      <c r="EE160" s="255"/>
      <c r="EF160" s="255"/>
      <c r="EG160" s="255"/>
      <c r="EH160" s="255"/>
      <c r="EI160" s="255"/>
      <c r="EJ160" s="255"/>
      <c r="EK160" s="255"/>
      <c r="EL160" s="255"/>
      <c r="EM160" s="255"/>
      <c r="EN160" s="255"/>
      <c r="EO160" s="255"/>
      <c r="EP160" s="255"/>
      <c r="EQ160" s="255"/>
      <c r="ER160" s="255"/>
      <c r="ES160" s="255"/>
      <c r="ET160" s="255"/>
      <c r="EU160" s="255"/>
      <c r="EV160" s="255"/>
      <c r="EW160" s="255"/>
      <c r="EX160" s="255"/>
      <c r="EY160" s="255"/>
      <c r="EZ160" s="255"/>
      <c r="FA160" s="255"/>
      <c r="FB160" s="255"/>
      <c r="FC160" s="255"/>
      <c r="FD160" s="255"/>
      <c r="FE160" s="255"/>
      <c r="FF160" s="255"/>
      <c r="FG160" s="255"/>
      <c r="FH160" s="255"/>
      <c r="FI160" s="255"/>
      <c r="FJ160" s="255"/>
      <c r="FK160" s="255"/>
      <c r="FL160" s="255"/>
      <c r="FM160" s="255"/>
      <c r="FN160" s="255"/>
      <c r="FO160" s="255"/>
      <c r="FP160" s="255"/>
      <c r="FQ160" s="255"/>
      <c r="FR160" s="255"/>
      <c r="FS160" s="255"/>
      <c r="FT160" s="255"/>
      <c r="FU160" s="255"/>
      <c r="FV160" s="255"/>
      <c r="FW160" s="255"/>
      <c r="FX160" s="255"/>
      <c r="FY160" s="255"/>
      <c r="FZ160" s="255"/>
      <c r="GA160" s="255"/>
      <c r="GB160" s="255"/>
      <c r="GC160" s="255"/>
      <c r="GD160" s="255"/>
      <c r="GE160" s="255"/>
      <c r="GF160" s="255"/>
      <c r="GG160" s="255"/>
      <c r="GH160" s="255"/>
      <c r="GI160" s="255"/>
      <c r="GJ160" s="255"/>
      <c r="GK160" s="255"/>
      <c r="GL160" s="255"/>
      <c r="GM160" s="255"/>
      <c r="GN160" s="255"/>
      <c r="GO160" s="255"/>
      <c r="GP160" s="255"/>
      <c r="GQ160" s="255"/>
      <c r="GR160" s="255"/>
      <c r="GS160" s="255"/>
      <c r="GT160" s="255"/>
      <c r="GU160" s="255"/>
      <c r="GV160" s="255"/>
      <c r="GW160" s="255"/>
      <c r="GX160" s="255"/>
      <c r="GY160" s="255"/>
      <c r="GZ160" s="255"/>
      <c r="HA160" s="255"/>
      <c r="HB160" s="255"/>
      <c r="HC160" s="255"/>
      <c r="HD160" s="255"/>
      <c r="HE160" s="255"/>
      <c r="HF160" s="255"/>
      <c r="HG160" s="255"/>
      <c r="HH160" s="255"/>
      <c r="HI160" s="255"/>
      <c r="HJ160" s="255"/>
      <c r="HK160" s="255"/>
      <c r="HL160" s="255"/>
      <c r="HM160" s="255"/>
      <c r="HN160" s="255"/>
      <c r="HO160" s="255"/>
      <c r="HP160" s="255"/>
      <c r="HQ160" s="255"/>
      <c r="HR160" s="255"/>
      <c r="HS160" s="255"/>
      <c r="HT160" s="255"/>
      <c r="HU160" s="255"/>
      <c r="HV160" s="255"/>
      <c r="HW160" s="255"/>
      <c r="HX160" s="255"/>
      <c r="HY160" s="255"/>
      <c r="HZ160" s="255"/>
      <c r="IA160" s="255"/>
      <c r="IB160" s="255"/>
      <c r="IC160" s="255"/>
      <c r="ID160" s="255"/>
      <c r="IE160" s="255"/>
      <c r="IF160" s="255"/>
      <c r="IG160" s="255"/>
      <c r="IH160" s="255"/>
      <c r="II160" s="255"/>
      <c r="IJ160" s="255"/>
      <c r="IK160" s="255"/>
      <c r="IL160" s="255"/>
      <c r="IM160" s="255"/>
      <c r="IN160" s="255"/>
      <c r="IO160" s="255"/>
      <c r="IP160" s="255"/>
      <c r="IQ160" s="255"/>
      <c r="IR160" s="255"/>
      <c r="IS160" s="255"/>
      <c r="IT160" s="255"/>
      <c r="IU160" s="255"/>
    </row>
    <row r="161" s="253" customFormat="1" ht="16.5" customHeight="1" spans="1:255">
      <c r="A161" s="255"/>
      <c r="B161" s="256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  <c r="BT161" s="255"/>
      <c r="BU161" s="255"/>
      <c r="BV161" s="255"/>
      <c r="BW161" s="255"/>
      <c r="BX161" s="255"/>
      <c r="BY161" s="255"/>
      <c r="BZ161" s="255"/>
      <c r="CA161" s="255"/>
      <c r="CB161" s="255"/>
      <c r="CC161" s="255"/>
      <c r="CD161" s="255"/>
      <c r="CE161" s="255"/>
      <c r="CF161" s="255"/>
      <c r="CG161" s="255"/>
      <c r="CH161" s="255"/>
      <c r="CI161" s="255"/>
      <c r="CJ161" s="255"/>
      <c r="CK161" s="255"/>
      <c r="CL161" s="255"/>
      <c r="CM161" s="255"/>
      <c r="CN161" s="255"/>
      <c r="CO161" s="255"/>
      <c r="CP161" s="255"/>
      <c r="CQ161" s="255"/>
      <c r="CR161" s="255"/>
      <c r="CS161" s="255"/>
      <c r="CT161" s="255"/>
      <c r="CU161" s="255"/>
      <c r="CV161" s="255"/>
      <c r="CW161" s="255"/>
      <c r="CX161" s="255"/>
      <c r="CY161" s="255"/>
      <c r="CZ161" s="255"/>
      <c r="DA161" s="255"/>
      <c r="DB161" s="255"/>
      <c r="DC161" s="255"/>
      <c r="DD161" s="255"/>
      <c r="DE161" s="255"/>
      <c r="DF161" s="255"/>
      <c r="DG161" s="255"/>
      <c r="DH161" s="255"/>
      <c r="DI161" s="255"/>
      <c r="DJ161" s="255"/>
      <c r="DK161" s="255"/>
      <c r="DL161" s="255"/>
      <c r="DM161" s="255"/>
      <c r="DN161" s="255"/>
      <c r="DO161" s="255"/>
      <c r="DP161" s="255"/>
      <c r="DQ161" s="255"/>
      <c r="DR161" s="255"/>
      <c r="DS161" s="255"/>
      <c r="DT161" s="255"/>
      <c r="DU161" s="255"/>
      <c r="DV161" s="255"/>
      <c r="DW161" s="255"/>
      <c r="DX161" s="255"/>
      <c r="DY161" s="255"/>
      <c r="DZ161" s="255"/>
      <c r="EA161" s="255"/>
      <c r="EB161" s="255"/>
      <c r="EC161" s="255"/>
      <c r="ED161" s="255"/>
      <c r="EE161" s="255"/>
      <c r="EF161" s="255"/>
      <c r="EG161" s="255"/>
      <c r="EH161" s="255"/>
      <c r="EI161" s="255"/>
      <c r="EJ161" s="255"/>
      <c r="EK161" s="255"/>
      <c r="EL161" s="255"/>
      <c r="EM161" s="255"/>
      <c r="EN161" s="255"/>
      <c r="EO161" s="255"/>
      <c r="EP161" s="255"/>
      <c r="EQ161" s="255"/>
      <c r="ER161" s="255"/>
      <c r="ES161" s="255"/>
      <c r="ET161" s="255"/>
      <c r="EU161" s="255"/>
      <c r="EV161" s="255"/>
      <c r="EW161" s="255"/>
      <c r="EX161" s="255"/>
      <c r="EY161" s="255"/>
      <c r="EZ161" s="255"/>
      <c r="FA161" s="255"/>
      <c r="FB161" s="255"/>
      <c r="FC161" s="255"/>
      <c r="FD161" s="255"/>
      <c r="FE161" s="255"/>
      <c r="FF161" s="255"/>
      <c r="FG161" s="255"/>
      <c r="FH161" s="255"/>
      <c r="FI161" s="255"/>
      <c r="FJ161" s="255"/>
      <c r="FK161" s="255"/>
      <c r="FL161" s="255"/>
      <c r="FM161" s="255"/>
      <c r="FN161" s="255"/>
      <c r="FO161" s="255"/>
      <c r="FP161" s="255"/>
      <c r="FQ161" s="255"/>
      <c r="FR161" s="255"/>
      <c r="FS161" s="255"/>
      <c r="FT161" s="255"/>
      <c r="FU161" s="255"/>
      <c r="FV161" s="255"/>
      <c r="FW161" s="255"/>
      <c r="FX161" s="255"/>
      <c r="FY161" s="255"/>
      <c r="FZ161" s="255"/>
      <c r="GA161" s="255"/>
      <c r="GB161" s="255"/>
      <c r="GC161" s="255"/>
      <c r="GD161" s="255"/>
      <c r="GE161" s="255"/>
      <c r="GF161" s="255"/>
      <c r="GG161" s="255"/>
      <c r="GH161" s="255"/>
      <c r="GI161" s="255"/>
      <c r="GJ161" s="255"/>
      <c r="GK161" s="255"/>
      <c r="GL161" s="255"/>
      <c r="GM161" s="255"/>
      <c r="GN161" s="255"/>
      <c r="GO161" s="255"/>
      <c r="GP161" s="255"/>
      <c r="GQ161" s="255"/>
      <c r="GR161" s="255"/>
      <c r="GS161" s="255"/>
      <c r="GT161" s="255"/>
      <c r="GU161" s="255"/>
      <c r="GV161" s="255"/>
      <c r="GW161" s="255"/>
      <c r="GX161" s="255"/>
      <c r="GY161" s="255"/>
      <c r="GZ161" s="255"/>
      <c r="HA161" s="255"/>
      <c r="HB161" s="255"/>
      <c r="HC161" s="255"/>
      <c r="HD161" s="255"/>
      <c r="HE161" s="255"/>
      <c r="HF161" s="255"/>
      <c r="HG161" s="255"/>
      <c r="HH161" s="255"/>
      <c r="HI161" s="255"/>
      <c r="HJ161" s="255"/>
      <c r="HK161" s="255"/>
      <c r="HL161" s="255"/>
      <c r="HM161" s="255"/>
      <c r="HN161" s="255"/>
      <c r="HO161" s="255"/>
      <c r="HP161" s="255"/>
      <c r="HQ161" s="255"/>
      <c r="HR161" s="255"/>
      <c r="HS161" s="255"/>
      <c r="HT161" s="255"/>
      <c r="HU161" s="255"/>
      <c r="HV161" s="255"/>
      <c r="HW161" s="255"/>
      <c r="HX161" s="255"/>
      <c r="HY161" s="255"/>
      <c r="HZ161" s="255"/>
      <c r="IA161" s="255"/>
      <c r="IB161" s="255"/>
      <c r="IC161" s="255"/>
      <c r="ID161" s="255"/>
      <c r="IE161" s="255"/>
      <c r="IF161" s="255"/>
      <c r="IG161" s="255"/>
      <c r="IH161" s="255"/>
      <c r="II161" s="255"/>
      <c r="IJ161" s="255"/>
      <c r="IK161" s="255"/>
      <c r="IL161" s="255"/>
      <c r="IM161" s="255"/>
      <c r="IN161" s="255"/>
      <c r="IO161" s="255"/>
      <c r="IP161" s="255"/>
      <c r="IQ161" s="255"/>
      <c r="IR161" s="255"/>
      <c r="IS161" s="255"/>
      <c r="IT161" s="255"/>
      <c r="IU161" s="255"/>
    </row>
    <row r="162" s="253" customFormat="1" ht="16.5" customHeight="1" spans="1:255">
      <c r="A162" s="255"/>
      <c r="B162" s="256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  <c r="AS162" s="255"/>
      <c r="AT162" s="255"/>
      <c r="AU162" s="255"/>
      <c r="AV162" s="255"/>
      <c r="AW162" s="255"/>
      <c r="AX162" s="255"/>
      <c r="AY162" s="255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55"/>
      <c r="BT162" s="255"/>
      <c r="BU162" s="255"/>
      <c r="BV162" s="255"/>
      <c r="BW162" s="255"/>
      <c r="BX162" s="255"/>
      <c r="BY162" s="255"/>
      <c r="BZ162" s="255"/>
      <c r="CA162" s="255"/>
      <c r="CB162" s="255"/>
      <c r="CC162" s="255"/>
      <c r="CD162" s="255"/>
      <c r="CE162" s="255"/>
      <c r="CF162" s="255"/>
      <c r="CG162" s="255"/>
      <c r="CH162" s="255"/>
      <c r="CI162" s="255"/>
      <c r="CJ162" s="255"/>
      <c r="CK162" s="255"/>
      <c r="CL162" s="255"/>
      <c r="CM162" s="255"/>
      <c r="CN162" s="255"/>
      <c r="CO162" s="255"/>
      <c r="CP162" s="255"/>
      <c r="CQ162" s="255"/>
      <c r="CR162" s="255"/>
      <c r="CS162" s="255"/>
      <c r="CT162" s="255"/>
      <c r="CU162" s="255"/>
      <c r="CV162" s="255"/>
      <c r="CW162" s="255"/>
      <c r="CX162" s="255"/>
      <c r="CY162" s="255"/>
      <c r="CZ162" s="255"/>
      <c r="DA162" s="255"/>
      <c r="DB162" s="255"/>
      <c r="DC162" s="255"/>
      <c r="DD162" s="255"/>
      <c r="DE162" s="255"/>
      <c r="DF162" s="255"/>
      <c r="DG162" s="255"/>
      <c r="DH162" s="255"/>
      <c r="DI162" s="255"/>
      <c r="DJ162" s="255"/>
      <c r="DK162" s="255"/>
      <c r="DL162" s="255"/>
      <c r="DM162" s="255"/>
      <c r="DN162" s="255"/>
      <c r="DO162" s="255"/>
      <c r="DP162" s="255"/>
      <c r="DQ162" s="255"/>
      <c r="DR162" s="255"/>
      <c r="DS162" s="255"/>
      <c r="DT162" s="255"/>
      <c r="DU162" s="255"/>
      <c r="DV162" s="255"/>
      <c r="DW162" s="255"/>
      <c r="DX162" s="255"/>
      <c r="DY162" s="255"/>
      <c r="DZ162" s="255"/>
      <c r="EA162" s="255"/>
      <c r="EB162" s="255"/>
      <c r="EC162" s="255"/>
      <c r="ED162" s="255"/>
      <c r="EE162" s="255"/>
      <c r="EF162" s="255"/>
      <c r="EG162" s="255"/>
      <c r="EH162" s="255"/>
      <c r="EI162" s="255"/>
      <c r="EJ162" s="255"/>
      <c r="EK162" s="255"/>
      <c r="EL162" s="255"/>
      <c r="EM162" s="255"/>
      <c r="EN162" s="255"/>
      <c r="EO162" s="255"/>
      <c r="EP162" s="255"/>
      <c r="EQ162" s="255"/>
      <c r="ER162" s="255"/>
      <c r="ES162" s="255"/>
      <c r="ET162" s="255"/>
      <c r="EU162" s="255"/>
      <c r="EV162" s="255"/>
      <c r="EW162" s="255"/>
      <c r="EX162" s="255"/>
      <c r="EY162" s="255"/>
      <c r="EZ162" s="255"/>
      <c r="FA162" s="255"/>
      <c r="FB162" s="255"/>
      <c r="FC162" s="255"/>
      <c r="FD162" s="255"/>
      <c r="FE162" s="255"/>
      <c r="FF162" s="255"/>
      <c r="FG162" s="255"/>
      <c r="FH162" s="255"/>
      <c r="FI162" s="255"/>
      <c r="FJ162" s="255"/>
      <c r="FK162" s="255"/>
      <c r="FL162" s="255"/>
      <c r="FM162" s="255"/>
      <c r="FN162" s="255"/>
      <c r="FO162" s="255"/>
      <c r="FP162" s="255"/>
      <c r="FQ162" s="255"/>
      <c r="FR162" s="255"/>
      <c r="FS162" s="255"/>
      <c r="FT162" s="255"/>
      <c r="FU162" s="255"/>
      <c r="FV162" s="255"/>
      <c r="FW162" s="255"/>
      <c r="FX162" s="255"/>
      <c r="FY162" s="255"/>
      <c r="FZ162" s="255"/>
      <c r="GA162" s="255"/>
      <c r="GB162" s="255"/>
      <c r="GC162" s="255"/>
      <c r="GD162" s="255"/>
      <c r="GE162" s="255"/>
      <c r="GF162" s="255"/>
      <c r="GG162" s="255"/>
      <c r="GH162" s="255"/>
      <c r="GI162" s="255"/>
      <c r="GJ162" s="255"/>
      <c r="GK162" s="255"/>
      <c r="GL162" s="255"/>
      <c r="GM162" s="255"/>
      <c r="GN162" s="255"/>
      <c r="GO162" s="255"/>
      <c r="GP162" s="255"/>
      <c r="GQ162" s="255"/>
      <c r="GR162" s="255"/>
      <c r="GS162" s="255"/>
      <c r="GT162" s="255"/>
      <c r="GU162" s="255"/>
      <c r="GV162" s="255"/>
      <c r="GW162" s="255"/>
      <c r="GX162" s="255"/>
      <c r="GY162" s="255"/>
      <c r="GZ162" s="255"/>
      <c r="HA162" s="255"/>
      <c r="HB162" s="255"/>
      <c r="HC162" s="255"/>
      <c r="HD162" s="255"/>
      <c r="HE162" s="255"/>
      <c r="HF162" s="255"/>
      <c r="HG162" s="255"/>
      <c r="HH162" s="255"/>
      <c r="HI162" s="255"/>
      <c r="HJ162" s="255"/>
      <c r="HK162" s="255"/>
      <c r="HL162" s="255"/>
      <c r="HM162" s="255"/>
      <c r="HN162" s="255"/>
      <c r="HO162" s="255"/>
      <c r="HP162" s="255"/>
      <c r="HQ162" s="255"/>
      <c r="HR162" s="255"/>
      <c r="HS162" s="255"/>
      <c r="HT162" s="255"/>
      <c r="HU162" s="255"/>
      <c r="HV162" s="255"/>
      <c r="HW162" s="255"/>
      <c r="HX162" s="255"/>
      <c r="HY162" s="255"/>
      <c r="HZ162" s="255"/>
      <c r="IA162" s="255"/>
      <c r="IB162" s="255"/>
      <c r="IC162" s="255"/>
      <c r="ID162" s="255"/>
      <c r="IE162" s="255"/>
      <c r="IF162" s="255"/>
      <c r="IG162" s="255"/>
      <c r="IH162" s="255"/>
      <c r="II162" s="255"/>
      <c r="IJ162" s="255"/>
      <c r="IK162" s="255"/>
      <c r="IL162" s="255"/>
      <c r="IM162" s="255"/>
      <c r="IN162" s="255"/>
      <c r="IO162" s="255"/>
      <c r="IP162" s="255"/>
      <c r="IQ162" s="255"/>
      <c r="IR162" s="255"/>
      <c r="IS162" s="255"/>
      <c r="IT162" s="255"/>
      <c r="IU162" s="255"/>
    </row>
    <row r="163" s="253" customFormat="1" ht="16.5" customHeight="1" spans="1:255">
      <c r="A163" s="255"/>
      <c r="B163" s="256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55"/>
      <c r="BT163" s="255"/>
      <c r="BU163" s="255"/>
      <c r="BV163" s="255"/>
      <c r="BW163" s="255"/>
      <c r="BX163" s="255"/>
      <c r="BY163" s="255"/>
      <c r="BZ163" s="255"/>
      <c r="CA163" s="255"/>
      <c r="CB163" s="255"/>
      <c r="CC163" s="255"/>
      <c r="CD163" s="255"/>
      <c r="CE163" s="255"/>
      <c r="CF163" s="255"/>
      <c r="CG163" s="255"/>
      <c r="CH163" s="255"/>
      <c r="CI163" s="255"/>
      <c r="CJ163" s="255"/>
      <c r="CK163" s="255"/>
      <c r="CL163" s="255"/>
      <c r="CM163" s="255"/>
      <c r="CN163" s="255"/>
      <c r="CO163" s="255"/>
      <c r="CP163" s="255"/>
      <c r="CQ163" s="255"/>
      <c r="CR163" s="255"/>
      <c r="CS163" s="255"/>
      <c r="CT163" s="255"/>
      <c r="CU163" s="255"/>
      <c r="CV163" s="255"/>
      <c r="CW163" s="255"/>
      <c r="CX163" s="255"/>
      <c r="CY163" s="255"/>
      <c r="CZ163" s="255"/>
      <c r="DA163" s="255"/>
      <c r="DB163" s="255"/>
      <c r="DC163" s="255"/>
      <c r="DD163" s="255"/>
      <c r="DE163" s="255"/>
      <c r="DF163" s="255"/>
      <c r="DG163" s="255"/>
      <c r="DH163" s="255"/>
      <c r="DI163" s="255"/>
      <c r="DJ163" s="255"/>
      <c r="DK163" s="255"/>
      <c r="DL163" s="255"/>
      <c r="DM163" s="255"/>
      <c r="DN163" s="255"/>
      <c r="DO163" s="255"/>
      <c r="DP163" s="255"/>
      <c r="DQ163" s="255"/>
      <c r="DR163" s="255"/>
      <c r="DS163" s="255"/>
      <c r="DT163" s="255"/>
      <c r="DU163" s="255"/>
      <c r="DV163" s="255"/>
      <c r="DW163" s="255"/>
      <c r="DX163" s="255"/>
      <c r="DY163" s="255"/>
      <c r="DZ163" s="255"/>
      <c r="EA163" s="255"/>
      <c r="EB163" s="255"/>
      <c r="EC163" s="255"/>
      <c r="ED163" s="255"/>
      <c r="EE163" s="255"/>
      <c r="EF163" s="255"/>
      <c r="EG163" s="255"/>
      <c r="EH163" s="255"/>
      <c r="EI163" s="255"/>
      <c r="EJ163" s="255"/>
      <c r="EK163" s="255"/>
      <c r="EL163" s="255"/>
      <c r="EM163" s="255"/>
      <c r="EN163" s="255"/>
      <c r="EO163" s="255"/>
      <c r="EP163" s="255"/>
      <c r="EQ163" s="255"/>
      <c r="ER163" s="255"/>
      <c r="ES163" s="255"/>
      <c r="ET163" s="255"/>
      <c r="EU163" s="255"/>
      <c r="EV163" s="255"/>
      <c r="EW163" s="255"/>
      <c r="EX163" s="255"/>
      <c r="EY163" s="255"/>
      <c r="EZ163" s="255"/>
      <c r="FA163" s="255"/>
      <c r="FB163" s="255"/>
      <c r="FC163" s="255"/>
      <c r="FD163" s="255"/>
      <c r="FE163" s="255"/>
      <c r="FF163" s="255"/>
      <c r="FG163" s="255"/>
      <c r="FH163" s="255"/>
      <c r="FI163" s="255"/>
      <c r="FJ163" s="255"/>
      <c r="FK163" s="255"/>
      <c r="FL163" s="255"/>
      <c r="FM163" s="255"/>
      <c r="FN163" s="255"/>
      <c r="FO163" s="255"/>
      <c r="FP163" s="255"/>
      <c r="FQ163" s="255"/>
      <c r="FR163" s="255"/>
      <c r="FS163" s="255"/>
      <c r="FT163" s="255"/>
      <c r="FU163" s="255"/>
      <c r="FV163" s="255"/>
      <c r="FW163" s="255"/>
      <c r="FX163" s="255"/>
      <c r="FY163" s="255"/>
      <c r="FZ163" s="255"/>
      <c r="GA163" s="255"/>
      <c r="GB163" s="255"/>
      <c r="GC163" s="255"/>
      <c r="GD163" s="255"/>
      <c r="GE163" s="255"/>
      <c r="GF163" s="255"/>
      <c r="GG163" s="255"/>
      <c r="GH163" s="255"/>
      <c r="GI163" s="255"/>
      <c r="GJ163" s="255"/>
      <c r="GK163" s="255"/>
      <c r="GL163" s="255"/>
      <c r="GM163" s="255"/>
      <c r="GN163" s="255"/>
      <c r="GO163" s="255"/>
      <c r="GP163" s="255"/>
      <c r="GQ163" s="255"/>
      <c r="GR163" s="255"/>
      <c r="GS163" s="255"/>
      <c r="GT163" s="255"/>
      <c r="GU163" s="255"/>
      <c r="GV163" s="255"/>
      <c r="GW163" s="255"/>
      <c r="GX163" s="255"/>
      <c r="GY163" s="255"/>
      <c r="GZ163" s="255"/>
      <c r="HA163" s="255"/>
      <c r="HB163" s="255"/>
      <c r="HC163" s="255"/>
      <c r="HD163" s="255"/>
      <c r="HE163" s="255"/>
      <c r="HF163" s="255"/>
      <c r="HG163" s="255"/>
      <c r="HH163" s="255"/>
      <c r="HI163" s="255"/>
      <c r="HJ163" s="255"/>
      <c r="HK163" s="255"/>
      <c r="HL163" s="255"/>
      <c r="HM163" s="255"/>
      <c r="HN163" s="255"/>
      <c r="HO163" s="255"/>
      <c r="HP163" s="255"/>
      <c r="HQ163" s="255"/>
      <c r="HR163" s="255"/>
      <c r="HS163" s="255"/>
      <c r="HT163" s="255"/>
      <c r="HU163" s="255"/>
      <c r="HV163" s="255"/>
      <c r="HW163" s="255"/>
      <c r="HX163" s="255"/>
      <c r="HY163" s="255"/>
      <c r="HZ163" s="255"/>
      <c r="IA163" s="255"/>
      <c r="IB163" s="255"/>
      <c r="IC163" s="255"/>
      <c r="ID163" s="255"/>
      <c r="IE163" s="255"/>
      <c r="IF163" s="255"/>
      <c r="IG163" s="255"/>
      <c r="IH163" s="255"/>
      <c r="II163" s="255"/>
      <c r="IJ163" s="255"/>
      <c r="IK163" s="255"/>
      <c r="IL163" s="255"/>
      <c r="IM163" s="255"/>
      <c r="IN163" s="255"/>
      <c r="IO163" s="255"/>
      <c r="IP163" s="255"/>
      <c r="IQ163" s="255"/>
      <c r="IR163" s="255"/>
      <c r="IS163" s="255"/>
      <c r="IT163" s="255"/>
      <c r="IU163" s="255"/>
    </row>
    <row r="164" s="253" customFormat="1" ht="16.5" customHeight="1" spans="1:255">
      <c r="A164" s="255"/>
      <c r="B164" s="256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  <c r="AX164" s="255"/>
      <c r="AY164" s="255"/>
      <c r="AZ164" s="255"/>
      <c r="BA164" s="255"/>
      <c r="BB164" s="255"/>
      <c r="BC164" s="255"/>
      <c r="BD164" s="255"/>
      <c r="BE164" s="255"/>
      <c r="BF164" s="255"/>
      <c r="BG164" s="255"/>
      <c r="BH164" s="255"/>
      <c r="BI164" s="255"/>
      <c r="BJ164" s="255"/>
      <c r="BK164" s="255"/>
      <c r="BL164" s="255"/>
      <c r="BM164" s="255"/>
      <c r="BN164" s="255"/>
      <c r="BO164" s="255"/>
      <c r="BP164" s="255"/>
      <c r="BQ164" s="255"/>
      <c r="BR164" s="255"/>
      <c r="BS164" s="255"/>
      <c r="BT164" s="255"/>
      <c r="BU164" s="255"/>
      <c r="BV164" s="255"/>
      <c r="BW164" s="255"/>
      <c r="BX164" s="255"/>
      <c r="BY164" s="255"/>
      <c r="BZ164" s="255"/>
      <c r="CA164" s="255"/>
      <c r="CB164" s="255"/>
      <c r="CC164" s="255"/>
      <c r="CD164" s="255"/>
      <c r="CE164" s="255"/>
      <c r="CF164" s="255"/>
      <c r="CG164" s="255"/>
      <c r="CH164" s="255"/>
      <c r="CI164" s="255"/>
      <c r="CJ164" s="255"/>
      <c r="CK164" s="255"/>
      <c r="CL164" s="255"/>
      <c r="CM164" s="255"/>
      <c r="CN164" s="255"/>
      <c r="CO164" s="255"/>
      <c r="CP164" s="255"/>
      <c r="CQ164" s="255"/>
      <c r="CR164" s="255"/>
      <c r="CS164" s="255"/>
      <c r="CT164" s="255"/>
      <c r="CU164" s="255"/>
      <c r="CV164" s="255"/>
      <c r="CW164" s="255"/>
      <c r="CX164" s="255"/>
      <c r="CY164" s="255"/>
      <c r="CZ164" s="255"/>
      <c r="DA164" s="255"/>
      <c r="DB164" s="255"/>
      <c r="DC164" s="255"/>
      <c r="DD164" s="255"/>
      <c r="DE164" s="255"/>
      <c r="DF164" s="255"/>
      <c r="DG164" s="255"/>
      <c r="DH164" s="255"/>
      <c r="DI164" s="255"/>
      <c r="DJ164" s="255"/>
      <c r="DK164" s="255"/>
      <c r="DL164" s="255"/>
      <c r="DM164" s="255"/>
      <c r="DN164" s="255"/>
      <c r="DO164" s="255"/>
      <c r="DP164" s="255"/>
      <c r="DQ164" s="255"/>
      <c r="DR164" s="255"/>
      <c r="DS164" s="255"/>
      <c r="DT164" s="255"/>
      <c r="DU164" s="255"/>
      <c r="DV164" s="255"/>
      <c r="DW164" s="255"/>
      <c r="DX164" s="255"/>
      <c r="DY164" s="255"/>
      <c r="DZ164" s="255"/>
      <c r="EA164" s="255"/>
      <c r="EB164" s="255"/>
      <c r="EC164" s="255"/>
      <c r="ED164" s="255"/>
      <c r="EE164" s="255"/>
      <c r="EF164" s="255"/>
      <c r="EG164" s="255"/>
      <c r="EH164" s="255"/>
      <c r="EI164" s="255"/>
      <c r="EJ164" s="255"/>
      <c r="EK164" s="255"/>
      <c r="EL164" s="255"/>
      <c r="EM164" s="255"/>
      <c r="EN164" s="255"/>
      <c r="EO164" s="255"/>
      <c r="EP164" s="255"/>
      <c r="EQ164" s="255"/>
      <c r="ER164" s="255"/>
      <c r="ES164" s="255"/>
      <c r="ET164" s="255"/>
      <c r="EU164" s="255"/>
      <c r="EV164" s="255"/>
      <c r="EW164" s="255"/>
      <c r="EX164" s="255"/>
      <c r="EY164" s="255"/>
      <c r="EZ164" s="255"/>
      <c r="FA164" s="255"/>
      <c r="FB164" s="255"/>
      <c r="FC164" s="255"/>
      <c r="FD164" s="255"/>
      <c r="FE164" s="255"/>
      <c r="FF164" s="255"/>
      <c r="FG164" s="255"/>
      <c r="FH164" s="255"/>
      <c r="FI164" s="255"/>
      <c r="FJ164" s="255"/>
      <c r="FK164" s="255"/>
      <c r="FL164" s="255"/>
      <c r="FM164" s="255"/>
      <c r="FN164" s="255"/>
      <c r="FO164" s="255"/>
      <c r="FP164" s="255"/>
      <c r="FQ164" s="255"/>
      <c r="FR164" s="255"/>
      <c r="FS164" s="255"/>
      <c r="FT164" s="255"/>
      <c r="FU164" s="255"/>
      <c r="FV164" s="255"/>
      <c r="FW164" s="255"/>
      <c r="FX164" s="255"/>
      <c r="FY164" s="255"/>
      <c r="FZ164" s="255"/>
      <c r="GA164" s="255"/>
      <c r="GB164" s="255"/>
      <c r="GC164" s="255"/>
      <c r="GD164" s="255"/>
      <c r="GE164" s="255"/>
      <c r="GF164" s="255"/>
      <c r="GG164" s="255"/>
      <c r="GH164" s="255"/>
      <c r="GI164" s="255"/>
      <c r="GJ164" s="255"/>
      <c r="GK164" s="255"/>
      <c r="GL164" s="255"/>
      <c r="GM164" s="255"/>
      <c r="GN164" s="255"/>
      <c r="GO164" s="255"/>
      <c r="GP164" s="255"/>
      <c r="GQ164" s="255"/>
      <c r="GR164" s="255"/>
      <c r="GS164" s="255"/>
      <c r="GT164" s="255"/>
      <c r="GU164" s="255"/>
      <c r="GV164" s="255"/>
      <c r="GW164" s="255"/>
      <c r="GX164" s="255"/>
      <c r="GY164" s="255"/>
      <c r="GZ164" s="255"/>
      <c r="HA164" s="255"/>
      <c r="HB164" s="255"/>
      <c r="HC164" s="255"/>
      <c r="HD164" s="255"/>
      <c r="HE164" s="255"/>
      <c r="HF164" s="255"/>
      <c r="HG164" s="255"/>
      <c r="HH164" s="255"/>
      <c r="HI164" s="255"/>
      <c r="HJ164" s="255"/>
      <c r="HK164" s="255"/>
      <c r="HL164" s="255"/>
      <c r="HM164" s="255"/>
      <c r="HN164" s="255"/>
      <c r="HO164" s="255"/>
      <c r="HP164" s="255"/>
      <c r="HQ164" s="255"/>
      <c r="HR164" s="255"/>
      <c r="HS164" s="255"/>
      <c r="HT164" s="255"/>
      <c r="HU164" s="255"/>
      <c r="HV164" s="255"/>
      <c r="HW164" s="255"/>
      <c r="HX164" s="255"/>
      <c r="HY164" s="255"/>
      <c r="HZ164" s="255"/>
      <c r="IA164" s="255"/>
      <c r="IB164" s="255"/>
      <c r="IC164" s="255"/>
      <c r="ID164" s="255"/>
      <c r="IE164" s="255"/>
      <c r="IF164" s="255"/>
      <c r="IG164" s="255"/>
      <c r="IH164" s="255"/>
      <c r="II164" s="255"/>
      <c r="IJ164" s="255"/>
      <c r="IK164" s="255"/>
      <c r="IL164" s="255"/>
      <c r="IM164" s="255"/>
      <c r="IN164" s="255"/>
      <c r="IO164" s="255"/>
      <c r="IP164" s="255"/>
      <c r="IQ164" s="255"/>
      <c r="IR164" s="255"/>
      <c r="IS164" s="255"/>
      <c r="IT164" s="255"/>
      <c r="IU164" s="255"/>
    </row>
    <row r="165" s="253" customFormat="1" ht="16.5" customHeight="1" spans="1:255">
      <c r="A165" s="255"/>
      <c r="B165" s="256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  <c r="AX165" s="255"/>
      <c r="AY165" s="255"/>
      <c r="AZ165" s="255"/>
      <c r="BA165" s="255"/>
      <c r="BB165" s="255"/>
      <c r="BC165" s="255"/>
      <c r="BD165" s="255"/>
      <c r="BE165" s="255"/>
      <c r="BF165" s="255"/>
      <c r="BG165" s="255"/>
      <c r="BH165" s="255"/>
      <c r="BI165" s="255"/>
      <c r="BJ165" s="255"/>
      <c r="BK165" s="255"/>
      <c r="BL165" s="255"/>
      <c r="BM165" s="255"/>
      <c r="BN165" s="255"/>
      <c r="BO165" s="255"/>
      <c r="BP165" s="255"/>
      <c r="BQ165" s="255"/>
      <c r="BR165" s="255"/>
      <c r="BS165" s="255"/>
      <c r="BT165" s="255"/>
      <c r="BU165" s="255"/>
      <c r="BV165" s="255"/>
      <c r="BW165" s="255"/>
      <c r="BX165" s="255"/>
      <c r="BY165" s="255"/>
      <c r="BZ165" s="255"/>
      <c r="CA165" s="255"/>
      <c r="CB165" s="255"/>
      <c r="CC165" s="255"/>
      <c r="CD165" s="255"/>
      <c r="CE165" s="255"/>
      <c r="CF165" s="255"/>
      <c r="CG165" s="255"/>
      <c r="CH165" s="255"/>
      <c r="CI165" s="255"/>
      <c r="CJ165" s="255"/>
      <c r="CK165" s="255"/>
      <c r="CL165" s="255"/>
      <c r="CM165" s="255"/>
      <c r="CN165" s="255"/>
      <c r="CO165" s="255"/>
      <c r="CP165" s="255"/>
      <c r="CQ165" s="255"/>
      <c r="CR165" s="255"/>
      <c r="CS165" s="255"/>
      <c r="CT165" s="255"/>
      <c r="CU165" s="255"/>
      <c r="CV165" s="255"/>
      <c r="CW165" s="255"/>
      <c r="CX165" s="255"/>
      <c r="CY165" s="255"/>
      <c r="CZ165" s="255"/>
      <c r="DA165" s="255"/>
      <c r="DB165" s="255"/>
      <c r="DC165" s="255"/>
      <c r="DD165" s="255"/>
      <c r="DE165" s="255"/>
      <c r="DF165" s="255"/>
      <c r="DG165" s="255"/>
      <c r="DH165" s="255"/>
      <c r="DI165" s="255"/>
      <c r="DJ165" s="255"/>
      <c r="DK165" s="255"/>
      <c r="DL165" s="255"/>
      <c r="DM165" s="255"/>
      <c r="DN165" s="255"/>
      <c r="DO165" s="255"/>
      <c r="DP165" s="255"/>
      <c r="DQ165" s="255"/>
      <c r="DR165" s="255"/>
      <c r="DS165" s="255"/>
      <c r="DT165" s="255"/>
      <c r="DU165" s="255"/>
      <c r="DV165" s="255"/>
      <c r="DW165" s="255"/>
      <c r="DX165" s="255"/>
      <c r="DY165" s="255"/>
      <c r="DZ165" s="255"/>
      <c r="EA165" s="255"/>
      <c r="EB165" s="255"/>
      <c r="EC165" s="255"/>
      <c r="ED165" s="255"/>
      <c r="EE165" s="255"/>
      <c r="EF165" s="255"/>
      <c r="EG165" s="255"/>
      <c r="EH165" s="255"/>
      <c r="EI165" s="255"/>
      <c r="EJ165" s="255"/>
      <c r="EK165" s="255"/>
      <c r="EL165" s="255"/>
      <c r="EM165" s="255"/>
      <c r="EN165" s="255"/>
      <c r="EO165" s="255"/>
      <c r="EP165" s="255"/>
      <c r="EQ165" s="255"/>
      <c r="ER165" s="255"/>
      <c r="ES165" s="255"/>
      <c r="ET165" s="255"/>
      <c r="EU165" s="255"/>
      <c r="EV165" s="255"/>
      <c r="EW165" s="255"/>
      <c r="EX165" s="255"/>
      <c r="EY165" s="255"/>
      <c r="EZ165" s="255"/>
      <c r="FA165" s="255"/>
      <c r="FB165" s="255"/>
      <c r="FC165" s="255"/>
      <c r="FD165" s="255"/>
      <c r="FE165" s="255"/>
      <c r="FF165" s="255"/>
      <c r="FG165" s="255"/>
      <c r="FH165" s="255"/>
      <c r="FI165" s="255"/>
      <c r="FJ165" s="255"/>
      <c r="FK165" s="255"/>
      <c r="FL165" s="255"/>
      <c r="FM165" s="255"/>
      <c r="FN165" s="255"/>
      <c r="FO165" s="255"/>
      <c r="FP165" s="255"/>
      <c r="FQ165" s="255"/>
      <c r="FR165" s="255"/>
      <c r="FS165" s="255"/>
      <c r="FT165" s="255"/>
      <c r="FU165" s="255"/>
      <c r="FV165" s="255"/>
      <c r="FW165" s="255"/>
      <c r="FX165" s="255"/>
      <c r="FY165" s="255"/>
      <c r="FZ165" s="255"/>
      <c r="GA165" s="255"/>
      <c r="GB165" s="255"/>
      <c r="GC165" s="255"/>
      <c r="GD165" s="255"/>
      <c r="GE165" s="255"/>
      <c r="GF165" s="255"/>
      <c r="GG165" s="255"/>
      <c r="GH165" s="255"/>
      <c r="GI165" s="255"/>
      <c r="GJ165" s="255"/>
      <c r="GK165" s="255"/>
      <c r="GL165" s="255"/>
      <c r="GM165" s="255"/>
      <c r="GN165" s="255"/>
      <c r="GO165" s="255"/>
      <c r="GP165" s="255"/>
      <c r="GQ165" s="255"/>
      <c r="GR165" s="255"/>
      <c r="GS165" s="255"/>
      <c r="GT165" s="255"/>
      <c r="GU165" s="255"/>
      <c r="GV165" s="255"/>
      <c r="GW165" s="255"/>
      <c r="GX165" s="255"/>
      <c r="GY165" s="255"/>
      <c r="GZ165" s="255"/>
      <c r="HA165" s="255"/>
      <c r="HB165" s="255"/>
      <c r="HC165" s="255"/>
      <c r="HD165" s="255"/>
      <c r="HE165" s="255"/>
      <c r="HF165" s="255"/>
      <c r="HG165" s="255"/>
      <c r="HH165" s="255"/>
      <c r="HI165" s="255"/>
      <c r="HJ165" s="255"/>
      <c r="HK165" s="255"/>
      <c r="HL165" s="255"/>
      <c r="HM165" s="255"/>
      <c r="HN165" s="255"/>
      <c r="HO165" s="255"/>
      <c r="HP165" s="255"/>
      <c r="HQ165" s="255"/>
      <c r="HR165" s="255"/>
      <c r="HS165" s="255"/>
      <c r="HT165" s="255"/>
      <c r="HU165" s="255"/>
      <c r="HV165" s="255"/>
      <c r="HW165" s="255"/>
      <c r="HX165" s="255"/>
      <c r="HY165" s="255"/>
      <c r="HZ165" s="255"/>
      <c r="IA165" s="255"/>
      <c r="IB165" s="255"/>
      <c r="IC165" s="255"/>
      <c r="ID165" s="255"/>
      <c r="IE165" s="255"/>
      <c r="IF165" s="255"/>
      <c r="IG165" s="255"/>
      <c r="IH165" s="255"/>
      <c r="II165" s="255"/>
      <c r="IJ165" s="255"/>
      <c r="IK165" s="255"/>
      <c r="IL165" s="255"/>
      <c r="IM165" s="255"/>
      <c r="IN165" s="255"/>
      <c r="IO165" s="255"/>
      <c r="IP165" s="255"/>
      <c r="IQ165" s="255"/>
      <c r="IR165" s="255"/>
      <c r="IS165" s="255"/>
      <c r="IT165" s="255"/>
      <c r="IU165" s="255"/>
    </row>
    <row r="166" s="253" customFormat="1" ht="16.5" customHeight="1" spans="1:255">
      <c r="A166" s="255"/>
      <c r="B166" s="256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  <c r="BL166" s="255"/>
      <c r="BM166" s="255"/>
      <c r="BN166" s="255"/>
      <c r="BO166" s="255"/>
      <c r="BP166" s="255"/>
      <c r="BQ166" s="255"/>
      <c r="BR166" s="255"/>
      <c r="BS166" s="255"/>
      <c r="BT166" s="255"/>
      <c r="BU166" s="255"/>
      <c r="BV166" s="255"/>
      <c r="BW166" s="255"/>
      <c r="BX166" s="255"/>
      <c r="BY166" s="255"/>
      <c r="BZ166" s="255"/>
      <c r="CA166" s="255"/>
      <c r="CB166" s="255"/>
      <c r="CC166" s="255"/>
      <c r="CD166" s="255"/>
      <c r="CE166" s="255"/>
      <c r="CF166" s="255"/>
      <c r="CG166" s="255"/>
      <c r="CH166" s="255"/>
      <c r="CI166" s="255"/>
      <c r="CJ166" s="255"/>
      <c r="CK166" s="255"/>
      <c r="CL166" s="255"/>
      <c r="CM166" s="255"/>
      <c r="CN166" s="255"/>
      <c r="CO166" s="255"/>
      <c r="CP166" s="255"/>
      <c r="CQ166" s="255"/>
      <c r="CR166" s="255"/>
      <c r="CS166" s="255"/>
      <c r="CT166" s="255"/>
      <c r="CU166" s="255"/>
      <c r="CV166" s="255"/>
      <c r="CW166" s="255"/>
      <c r="CX166" s="255"/>
      <c r="CY166" s="255"/>
      <c r="CZ166" s="255"/>
      <c r="DA166" s="255"/>
      <c r="DB166" s="255"/>
      <c r="DC166" s="255"/>
      <c r="DD166" s="255"/>
      <c r="DE166" s="255"/>
      <c r="DF166" s="255"/>
      <c r="DG166" s="255"/>
      <c r="DH166" s="255"/>
      <c r="DI166" s="255"/>
      <c r="DJ166" s="255"/>
      <c r="DK166" s="255"/>
      <c r="DL166" s="255"/>
      <c r="DM166" s="255"/>
      <c r="DN166" s="255"/>
      <c r="DO166" s="255"/>
      <c r="DP166" s="255"/>
      <c r="DQ166" s="255"/>
      <c r="DR166" s="255"/>
      <c r="DS166" s="255"/>
      <c r="DT166" s="255"/>
      <c r="DU166" s="255"/>
      <c r="DV166" s="255"/>
      <c r="DW166" s="255"/>
      <c r="DX166" s="255"/>
      <c r="DY166" s="255"/>
      <c r="DZ166" s="255"/>
      <c r="EA166" s="255"/>
      <c r="EB166" s="255"/>
      <c r="EC166" s="255"/>
      <c r="ED166" s="255"/>
      <c r="EE166" s="255"/>
      <c r="EF166" s="255"/>
      <c r="EG166" s="255"/>
      <c r="EH166" s="255"/>
      <c r="EI166" s="255"/>
      <c r="EJ166" s="255"/>
      <c r="EK166" s="255"/>
      <c r="EL166" s="255"/>
      <c r="EM166" s="255"/>
      <c r="EN166" s="255"/>
      <c r="EO166" s="255"/>
      <c r="EP166" s="255"/>
      <c r="EQ166" s="255"/>
      <c r="ER166" s="255"/>
      <c r="ES166" s="255"/>
      <c r="ET166" s="255"/>
      <c r="EU166" s="255"/>
      <c r="EV166" s="255"/>
      <c r="EW166" s="255"/>
      <c r="EX166" s="255"/>
      <c r="EY166" s="255"/>
      <c r="EZ166" s="255"/>
      <c r="FA166" s="255"/>
      <c r="FB166" s="255"/>
      <c r="FC166" s="255"/>
      <c r="FD166" s="255"/>
      <c r="FE166" s="255"/>
      <c r="FF166" s="255"/>
      <c r="FG166" s="255"/>
      <c r="FH166" s="255"/>
      <c r="FI166" s="255"/>
      <c r="FJ166" s="255"/>
      <c r="FK166" s="255"/>
      <c r="FL166" s="255"/>
      <c r="FM166" s="255"/>
      <c r="FN166" s="255"/>
      <c r="FO166" s="255"/>
      <c r="FP166" s="255"/>
      <c r="FQ166" s="255"/>
      <c r="FR166" s="255"/>
      <c r="FS166" s="255"/>
      <c r="FT166" s="255"/>
      <c r="FU166" s="255"/>
      <c r="FV166" s="255"/>
      <c r="FW166" s="255"/>
      <c r="FX166" s="255"/>
      <c r="FY166" s="255"/>
      <c r="FZ166" s="255"/>
      <c r="GA166" s="255"/>
      <c r="GB166" s="255"/>
      <c r="GC166" s="255"/>
      <c r="GD166" s="255"/>
      <c r="GE166" s="255"/>
      <c r="GF166" s="255"/>
      <c r="GG166" s="255"/>
      <c r="GH166" s="255"/>
      <c r="GI166" s="255"/>
      <c r="GJ166" s="255"/>
      <c r="GK166" s="255"/>
      <c r="GL166" s="255"/>
      <c r="GM166" s="255"/>
      <c r="GN166" s="255"/>
      <c r="GO166" s="255"/>
      <c r="GP166" s="255"/>
      <c r="GQ166" s="255"/>
      <c r="GR166" s="255"/>
      <c r="GS166" s="255"/>
      <c r="GT166" s="255"/>
      <c r="GU166" s="255"/>
      <c r="GV166" s="255"/>
      <c r="GW166" s="255"/>
      <c r="GX166" s="255"/>
      <c r="GY166" s="255"/>
      <c r="GZ166" s="255"/>
      <c r="HA166" s="255"/>
      <c r="HB166" s="255"/>
      <c r="HC166" s="255"/>
      <c r="HD166" s="255"/>
      <c r="HE166" s="255"/>
      <c r="HF166" s="255"/>
      <c r="HG166" s="255"/>
      <c r="HH166" s="255"/>
      <c r="HI166" s="255"/>
      <c r="HJ166" s="255"/>
      <c r="HK166" s="255"/>
      <c r="HL166" s="255"/>
      <c r="HM166" s="255"/>
      <c r="HN166" s="255"/>
      <c r="HO166" s="255"/>
      <c r="HP166" s="255"/>
      <c r="HQ166" s="255"/>
      <c r="HR166" s="255"/>
      <c r="HS166" s="255"/>
      <c r="HT166" s="255"/>
      <c r="HU166" s="255"/>
      <c r="HV166" s="255"/>
      <c r="HW166" s="255"/>
      <c r="HX166" s="255"/>
      <c r="HY166" s="255"/>
      <c r="HZ166" s="255"/>
      <c r="IA166" s="255"/>
      <c r="IB166" s="255"/>
      <c r="IC166" s="255"/>
      <c r="ID166" s="255"/>
      <c r="IE166" s="255"/>
      <c r="IF166" s="255"/>
      <c r="IG166" s="255"/>
      <c r="IH166" s="255"/>
      <c r="II166" s="255"/>
      <c r="IJ166" s="255"/>
      <c r="IK166" s="255"/>
      <c r="IL166" s="255"/>
      <c r="IM166" s="255"/>
      <c r="IN166" s="255"/>
      <c r="IO166" s="255"/>
      <c r="IP166" s="255"/>
      <c r="IQ166" s="255"/>
      <c r="IR166" s="255"/>
      <c r="IS166" s="255"/>
      <c r="IT166" s="255"/>
      <c r="IU166" s="255"/>
    </row>
    <row r="167" s="253" customFormat="1" ht="16.5" customHeight="1" spans="1:255">
      <c r="A167" s="255"/>
      <c r="B167" s="256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55"/>
      <c r="AK167" s="255"/>
      <c r="AL167" s="255"/>
      <c r="AM167" s="255"/>
      <c r="AN167" s="255"/>
      <c r="AO167" s="255"/>
      <c r="AP167" s="255"/>
      <c r="AQ167" s="255"/>
      <c r="AR167" s="255"/>
      <c r="AS167" s="255"/>
      <c r="AT167" s="255"/>
      <c r="AU167" s="255"/>
      <c r="AV167" s="255"/>
      <c r="AW167" s="255"/>
      <c r="AX167" s="255"/>
      <c r="AY167" s="255"/>
      <c r="AZ167" s="255"/>
      <c r="BA167" s="255"/>
      <c r="BB167" s="255"/>
      <c r="BC167" s="255"/>
      <c r="BD167" s="255"/>
      <c r="BE167" s="255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5"/>
      <c r="BP167" s="255"/>
      <c r="BQ167" s="255"/>
      <c r="BR167" s="255"/>
      <c r="BS167" s="255"/>
      <c r="BT167" s="255"/>
      <c r="BU167" s="255"/>
      <c r="BV167" s="255"/>
      <c r="BW167" s="255"/>
      <c r="BX167" s="255"/>
      <c r="BY167" s="255"/>
      <c r="BZ167" s="255"/>
      <c r="CA167" s="255"/>
      <c r="CB167" s="255"/>
      <c r="CC167" s="255"/>
      <c r="CD167" s="255"/>
      <c r="CE167" s="255"/>
      <c r="CF167" s="255"/>
      <c r="CG167" s="255"/>
      <c r="CH167" s="255"/>
      <c r="CI167" s="255"/>
      <c r="CJ167" s="255"/>
      <c r="CK167" s="255"/>
      <c r="CL167" s="255"/>
      <c r="CM167" s="255"/>
      <c r="CN167" s="255"/>
      <c r="CO167" s="255"/>
      <c r="CP167" s="255"/>
      <c r="CQ167" s="255"/>
      <c r="CR167" s="255"/>
      <c r="CS167" s="255"/>
      <c r="CT167" s="255"/>
      <c r="CU167" s="255"/>
      <c r="CV167" s="255"/>
      <c r="CW167" s="255"/>
      <c r="CX167" s="255"/>
      <c r="CY167" s="255"/>
      <c r="CZ167" s="255"/>
      <c r="DA167" s="255"/>
      <c r="DB167" s="255"/>
      <c r="DC167" s="255"/>
      <c r="DD167" s="255"/>
      <c r="DE167" s="255"/>
      <c r="DF167" s="255"/>
      <c r="DG167" s="255"/>
      <c r="DH167" s="255"/>
      <c r="DI167" s="255"/>
      <c r="DJ167" s="255"/>
      <c r="DK167" s="255"/>
      <c r="DL167" s="255"/>
      <c r="DM167" s="255"/>
      <c r="DN167" s="255"/>
      <c r="DO167" s="255"/>
      <c r="DP167" s="255"/>
      <c r="DQ167" s="255"/>
      <c r="DR167" s="255"/>
      <c r="DS167" s="255"/>
      <c r="DT167" s="255"/>
      <c r="DU167" s="255"/>
      <c r="DV167" s="255"/>
      <c r="DW167" s="255"/>
      <c r="DX167" s="255"/>
      <c r="DY167" s="255"/>
      <c r="DZ167" s="255"/>
      <c r="EA167" s="255"/>
      <c r="EB167" s="255"/>
      <c r="EC167" s="255"/>
      <c r="ED167" s="255"/>
      <c r="EE167" s="255"/>
      <c r="EF167" s="255"/>
      <c r="EG167" s="255"/>
      <c r="EH167" s="255"/>
      <c r="EI167" s="255"/>
      <c r="EJ167" s="255"/>
      <c r="EK167" s="255"/>
      <c r="EL167" s="255"/>
      <c r="EM167" s="255"/>
      <c r="EN167" s="255"/>
      <c r="EO167" s="255"/>
      <c r="EP167" s="255"/>
      <c r="EQ167" s="255"/>
      <c r="ER167" s="255"/>
      <c r="ES167" s="255"/>
      <c r="ET167" s="255"/>
      <c r="EU167" s="255"/>
      <c r="EV167" s="255"/>
      <c r="EW167" s="255"/>
      <c r="EX167" s="255"/>
      <c r="EY167" s="255"/>
      <c r="EZ167" s="255"/>
      <c r="FA167" s="255"/>
      <c r="FB167" s="255"/>
      <c r="FC167" s="255"/>
      <c r="FD167" s="255"/>
      <c r="FE167" s="255"/>
      <c r="FF167" s="255"/>
      <c r="FG167" s="255"/>
      <c r="FH167" s="255"/>
      <c r="FI167" s="255"/>
      <c r="FJ167" s="255"/>
      <c r="FK167" s="255"/>
      <c r="FL167" s="255"/>
      <c r="FM167" s="255"/>
      <c r="FN167" s="255"/>
      <c r="FO167" s="255"/>
      <c r="FP167" s="255"/>
      <c r="FQ167" s="255"/>
      <c r="FR167" s="255"/>
      <c r="FS167" s="255"/>
      <c r="FT167" s="255"/>
      <c r="FU167" s="255"/>
      <c r="FV167" s="255"/>
      <c r="FW167" s="255"/>
      <c r="FX167" s="255"/>
      <c r="FY167" s="255"/>
      <c r="FZ167" s="255"/>
      <c r="GA167" s="255"/>
      <c r="GB167" s="255"/>
      <c r="GC167" s="255"/>
      <c r="GD167" s="255"/>
      <c r="GE167" s="255"/>
      <c r="GF167" s="255"/>
      <c r="GG167" s="255"/>
      <c r="GH167" s="255"/>
      <c r="GI167" s="255"/>
      <c r="GJ167" s="255"/>
      <c r="GK167" s="255"/>
      <c r="GL167" s="255"/>
      <c r="GM167" s="255"/>
      <c r="GN167" s="255"/>
      <c r="GO167" s="255"/>
      <c r="GP167" s="255"/>
      <c r="GQ167" s="255"/>
      <c r="GR167" s="255"/>
      <c r="GS167" s="255"/>
      <c r="GT167" s="255"/>
      <c r="GU167" s="255"/>
      <c r="GV167" s="255"/>
      <c r="GW167" s="255"/>
      <c r="GX167" s="255"/>
      <c r="GY167" s="255"/>
      <c r="GZ167" s="255"/>
      <c r="HA167" s="255"/>
      <c r="HB167" s="255"/>
      <c r="HC167" s="255"/>
      <c r="HD167" s="255"/>
      <c r="HE167" s="255"/>
      <c r="HF167" s="255"/>
      <c r="HG167" s="255"/>
      <c r="HH167" s="255"/>
      <c r="HI167" s="255"/>
      <c r="HJ167" s="255"/>
      <c r="HK167" s="255"/>
      <c r="HL167" s="255"/>
      <c r="HM167" s="255"/>
      <c r="HN167" s="255"/>
      <c r="HO167" s="255"/>
      <c r="HP167" s="255"/>
      <c r="HQ167" s="255"/>
      <c r="HR167" s="255"/>
      <c r="HS167" s="255"/>
      <c r="HT167" s="255"/>
      <c r="HU167" s="255"/>
      <c r="HV167" s="255"/>
      <c r="HW167" s="255"/>
      <c r="HX167" s="255"/>
      <c r="HY167" s="255"/>
      <c r="HZ167" s="255"/>
      <c r="IA167" s="255"/>
      <c r="IB167" s="255"/>
      <c r="IC167" s="255"/>
      <c r="ID167" s="255"/>
      <c r="IE167" s="255"/>
      <c r="IF167" s="255"/>
      <c r="IG167" s="255"/>
      <c r="IH167" s="255"/>
      <c r="II167" s="255"/>
      <c r="IJ167" s="255"/>
      <c r="IK167" s="255"/>
      <c r="IL167" s="255"/>
      <c r="IM167" s="255"/>
      <c r="IN167" s="255"/>
      <c r="IO167" s="255"/>
      <c r="IP167" s="255"/>
      <c r="IQ167" s="255"/>
      <c r="IR167" s="255"/>
      <c r="IS167" s="255"/>
      <c r="IT167" s="255"/>
      <c r="IU167" s="255"/>
    </row>
    <row r="168" s="253" customFormat="1" ht="16.5" customHeight="1" spans="1:255">
      <c r="A168" s="255"/>
      <c r="B168" s="256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  <c r="AY168" s="255"/>
      <c r="AZ168" s="255"/>
      <c r="BA168" s="255"/>
      <c r="BB168" s="255"/>
      <c r="BC168" s="255"/>
      <c r="BD168" s="255"/>
      <c r="BE168" s="255"/>
      <c r="BF168" s="255"/>
      <c r="BG168" s="255"/>
      <c r="BH168" s="255"/>
      <c r="BI168" s="255"/>
      <c r="BJ168" s="255"/>
      <c r="BK168" s="255"/>
      <c r="BL168" s="255"/>
      <c r="BM168" s="255"/>
      <c r="BN168" s="255"/>
      <c r="BO168" s="255"/>
      <c r="BP168" s="255"/>
      <c r="BQ168" s="255"/>
      <c r="BR168" s="255"/>
      <c r="BS168" s="255"/>
      <c r="BT168" s="255"/>
      <c r="BU168" s="255"/>
      <c r="BV168" s="255"/>
      <c r="BW168" s="255"/>
      <c r="BX168" s="255"/>
      <c r="BY168" s="255"/>
      <c r="BZ168" s="255"/>
      <c r="CA168" s="255"/>
      <c r="CB168" s="255"/>
      <c r="CC168" s="255"/>
      <c r="CD168" s="255"/>
      <c r="CE168" s="255"/>
      <c r="CF168" s="255"/>
      <c r="CG168" s="255"/>
      <c r="CH168" s="255"/>
      <c r="CI168" s="255"/>
      <c r="CJ168" s="255"/>
      <c r="CK168" s="255"/>
      <c r="CL168" s="255"/>
      <c r="CM168" s="255"/>
      <c r="CN168" s="255"/>
      <c r="CO168" s="255"/>
      <c r="CP168" s="255"/>
      <c r="CQ168" s="255"/>
      <c r="CR168" s="255"/>
      <c r="CS168" s="255"/>
      <c r="CT168" s="255"/>
      <c r="CU168" s="255"/>
      <c r="CV168" s="255"/>
      <c r="CW168" s="255"/>
      <c r="CX168" s="255"/>
      <c r="CY168" s="255"/>
      <c r="CZ168" s="255"/>
      <c r="DA168" s="255"/>
      <c r="DB168" s="255"/>
      <c r="DC168" s="255"/>
      <c r="DD168" s="255"/>
      <c r="DE168" s="255"/>
      <c r="DF168" s="255"/>
      <c r="DG168" s="255"/>
      <c r="DH168" s="255"/>
      <c r="DI168" s="255"/>
      <c r="DJ168" s="255"/>
      <c r="DK168" s="255"/>
      <c r="DL168" s="255"/>
      <c r="DM168" s="255"/>
      <c r="DN168" s="255"/>
      <c r="DO168" s="255"/>
      <c r="DP168" s="255"/>
      <c r="DQ168" s="255"/>
      <c r="DR168" s="255"/>
      <c r="DS168" s="255"/>
      <c r="DT168" s="255"/>
      <c r="DU168" s="255"/>
      <c r="DV168" s="255"/>
      <c r="DW168" s="255"/>
      <c r="DX168" s="255"/>
      <c r="DY168" s="255"/>
      <c r="DZ168" s="255"/>
      <c r="EA168" s="255"/>
      <c r="EB168" s="255"/>
      <c r="EC168" s="255"/>
      <c r="ED168" s="255"/>
      <c r="EE168" s="255"/>
      <c r="EF168" s="255"/>
      <c r="EG168" s="255"/>
      <c r="EH168" s="255"/>
      <c r="EI168" s="255"/>
      <c r="EJ168" s="255"/>
      <c r="EK168" s="255"/>
      <c r="EL168" s="255"/>
      <c r="EM168" s="255"/>
      <c r="EN168" s="255"/>
      <c r="EO168" s="255"/>
      <c r="EP168" s="255"/>
      <c r="EQ168" s="255"/>
      <c r="ER168" s="255"/>
      <c r="ES168" s="255"/>
      <c r="ET168" s="255"/>
      <c r="EU168" s="255"/>
      <c r="EV168" s="255"/>
      <c r="EW168" s="255"/>
      <c r="EX168" s="255"/>
      <c r="EY168" s="255"/>
      <c r="EZ168" s="255"/>
      <c r="FA168" s="255"/>
      <c r="FB168" s="255"/>
      <c r="FC168" s="255"/>
      <c r="FD168" s="255"/>
      <c r="FE168" s="255"/>
      <c r="FF168" s="255"/>
      <c r="FG168" s="255"/>
      <c r="FH168" s="255"/>
      <c r="FI168" s="255"/>
      <c r="FJ168" s="255"/>
      <c r="FK168" s="255"/>
      <c r="FL168" s="255"/>
      <c r="FM168" s="255"/>
      <c r="FN168" s="255"/>
      <c r="FO168" s="255"/>
      <c r="FP168" s="255"/>
      <c r="FQ168" s="255"/>
      <c r="FR168" s="255"/>
      <c r="FS168" s="255"/>
      <c r="FT168" s="255"/>
      <c r="FU168" s="255"/>
      <c r="FV168" s="255"/>
      <c r="FW168" s="255"/>
      <c r="FX168" s="255"/>
      <c r="FY168" s="255"/>
      <c r="FZ168" s="255"/>
      <c r="GA168" s="255"/>
      <c r="GB168" s="255"/>
      <c r="GC168" s="255"/>
      <c r="GD168" s="255"/>
      <c r="GE168" s="255"/>
      <c r="GF168" s="255"/>
      <c r="GG168" s="255"/>
      <c r="GH168" s="255"/>
      <c r="GI168" s="255"/>
      <c r="GJ168" s="255"/>
      <c r="GK168" s="255"/>
      <c r="GL168" s="255"/>
      <c r="GM168" s="255"/>
      <c r="GN168" s="255"/>
      <c r="GO168" s="255"/>
      <c r="GP168" s="255"/>
      <c r="GQ168" s="255"/>
      <c r="GR168" s="255"/>
      <c r="GS168" s="255"/>
      <c r="GT168" s="255"/>
      <c r="GU168" s="255"/>
      <c r="GV168" s="255"/>
      <c r="GW168" s="255"/>
      <c r="GX168" s="255"/>
      <c r="GY168" s="255"/>
      <c r="GZ168" s="255"/>
      <c r="HA168" s="255"/>
      <c r="HB168" s="255"/>
      <c r="HC168" s="255"/>
      <c r="HD168" s="255"/>
      <c r="HE168" s="255"/>
      <c r="HF168" s="255"/>
      <c r="HG168" s="255"/>
      <c r="HH168" s="255"/>
      <c r="HI168" s="255"/>
      <c r="HJ168" s="255"/>
      <c r="HK168" s="255"/>
      <c r="HL168" s="255"/>
      <c r="HM168" s="255"/>
      <c r="HN168" s="255"/>
      <c r="HO168" s="255"/>
      <c r="HP168" s="255"/>
      <c r="HQ168" s="255"/>
      <c r="HR168" s="255"/>
      <c r="HS168" s="255"/>
      <c r="HT168" s="255"/>
      <c r="HU168" s="255"/>
      <c r="HV168" s="255"/>
      <c r="HW168" s="255"/>
      <c r="HX168" s="255"/>
      <c r="HY168" s="255"/>
      <c r="HZ168" s="255"/>
      <c r="IA168" s="255"/>
      <c r="IB168" s="255"/>
      <c r="IC168" s="255"/>
      <c r="ID168" s="255"/>
      <c r="IE168" s="255"/>
      <c r="IF168" s="255"/>
      <c r="IG168" s="255"/>
      <c r="IH168" s="255"/>
      <c r="II168" s="255"/>
      <c r="IJ168" s="255"/>
      <c r="IK168" s="255"/>
      <c r="IL168" s="255"/>
      <c r="IM168" s="255"/>
      <c r="IN168" s="255"/>
      <c r="IO168" s="255"/>
      <c r="IP168" s="255"/>
      <c r="IQ168" s="255"/>
      <c r="IR168" s="255"/>
      <c r="IS168" s="255"/>
      <c r="IT168" s="255"/>
      <c r="IU168" s="255"/>
    </row>
    <row r="169" s="253" customFormat="1" ht="16.5" customHeight="1" spans="1:255">
      <c r="A169" s="255"/>
      <c r="B169" s="256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  <c r="BL169" s="255"/>
      <c r="BM169" s="255"/>
      <c r="BN169" s="255"/>
      <c r="BO169" s="255"/>
      <c r="BP169" s="255"/>
      <c r="BQ169" s="255"/>
      <c r="BR169" s="255"/>
      <c r="BS169" s="255"/>
      <c r="BT169" s="255"/>
      <c r="BU169" s="255"/>
      <c r="BV169" s="255"/>
      <c r="BW169" s="255"/>
      <c r="BX169" s="255"/>
      <c r="BY169" s="255"/>
      <c r="BZ169" s="255"/>
      <c r="CA169" s="255"/>
      <c r="CB169" s="255"/>
      <c r="CC169" s="255"/>
      <c r="CD169" s="255"/>
      <c r="CE169" s="255"/>
      <c r="CF169" s="255"/>
      <c r="CG169" s="255"/>
      <c r="CH169" s="255"/>
      <c r="CI169" s="255"/>
      <c r="CJ169" s="255"/>
      <c r="CK169" s="255"/>
      <c r="CL169" s="255"/>
      <c r="CM169" s="255"/>
      <c r="CN169" s="255"/>
      <c r="CO169" s="255"/>
      <c r="CP169" s="255"/>
      <c r="CQ169" s="255"/>
      <c r="CR169" s="255"/>
      <c r="CS169" s="255"/>
      <c r="CT169" s="255"/>
      <c r="CU169" s="255"/>
      <c r="CV169" s="255"/>
      <c r="CW169" s="255"/>
      <c r="CX169" s="255"/>
      <c r="CY169" s="255"/>
      <c r="CZ169" s="255"/>
      <c r="DA169" s="255"/>
      <c r="DB169" s="255"/>
      <c r="DC169" s="255"/>
      <c r="DD169" s="255"/>
      <c r="DE169" s="255"/>
      <c r="DF169" s="255"/>
      <c r="DG169" s="255"/>
      <c r="DH169" s="255"/>
      <c r="DI169" s="255"/>
      <c r="DJ169" s="255"/>
      <c r="DK169" s="255"/>
      <c r="DL169" s="255"/>
      <c r="DM169" s="255"/>
      <c r="DN169" s="255"/>
      <c r="DO169" s="255"/>
      <c r="DP169" s="255"/>
      <c r="DQ169" s="255"/>
      <c r="DR169" s="255"/>
      <c r="DS169" s="255"/>
      <c r="DT169" s="255"/>
      <c r="DU169" s="255"/>
      <c r="DV169" s="255"/>
      <c r="DW169" s="255"/>
      <c r="DX169" s="255"/>
      <c r="DY169" s="255"/>
      <c r="DZ169" s="255"/>
      <c r="EA169" s="255"/>
      <c r="EB169" s="255"/>
      <c r="EC169" s="255"/>
      <c r="ED169" s="255"/>
      <c r="EE169" s="255"/>
      <c r="EF169" s="255"/>
      <c r="EG169" s="255"/>
      <c r="EH169" s="255"/>
      <c r="EI169" s="255"/>
      <c r="EJ169" s="255"/>
      <c r="EK169" s="255"/>
      <c r="EL169" s="255"/>
      <c r="EM169" s="255"/>
      <c r="EN169" s="255"/>
      <c r="EO169" s="255"/>
      <c r="EP169" s="255"/>
      <c r="EQ169" s="255"/>
      <c r="ER169" s="255"/>
      <c r="ES169" s="255"/>
      <c r="ET169" s="255"/>
      <c r="EU169" s="255"/>
      <c r="EV169" s="255"/>
      <c r="EW169" s="255"/>
      <c r="EX169" s="255"/>
      <c r="EY169" s="255"/>
      <c r="EZ169" s="255"/>
      <c r="FA169" s="255"/>
      <c r="FB169" s="255"/>
      <c r="FC169" s="255"/>
      <c r="FD169" s="255"/>
      <c r="FE169" s="255"/>
      <c r="FF169" s="255"/>
      <c r="FG169" s="255"/>
      <c r="FH169" s="255"/>
      <c r="FI169" s="255"/>
      <c r="FJ169" s="255"/>
      <c r="FK169" s="255"/>
      <c r="FL169" s="255"/>
      <c r="FM169" s="255"/>
      <c r="FN169" s="255"/>
      <c r="FO169" s="255"/>
      <c r="FP169" s="255"/>
      <c r="FQ169" s="255"/>
      <c r="FR169" s="255"/>
      <c r="FS169" s="255"/>
      <c r="FT169" s="255"/>
      <c r="FU169" s="255"/>
      <c r="FV169" s="255"/>
      <c r="FW169" s="255"/>
      <c r="FX169" s="255"/>
      <c r="FY169" s="255"/>
      <c r="FZ169" s="255"/>
      <c r="GA169" s="255"/>
      <c r="GB169" s="255"/>
      <c r="GC169" s="255"/>
      <c r="GD169" s="255"/>
      <c r="GE169" s="255"/>
      <c r="GF169" s="255"/>
      <c r="GG169" s="255"/>
      <c r="GH169" s="255"/>
      <c r="GI169" s="255"/>
      <c r="GJ169" s="255"/>
      <c r="GK169" s="255"/>
      <c r="GL169" s="255"/>
      <c r="GM169" s="255"/>
      <c r="GN169" s="255"/>
      <c r="GO169" s="255"/>
      <c r="GP169" s="255"/>
      <c r="GQ169" s="255"/>
      <c r="GR169" s="255"/>
      <c r="GS169" s="255"/>
      <c r="GT169" s="255"/>
      <c r="GU169" s="255"/>
      <c r="GV169" s="255"/>
      <c r="GW169" s="255"/>
      <c r="GX169" s="255"/>
      <c r="GY169" s="255"/>
      <c r="GZ169" s="255"/>
      <c r="HA169" s="255"/>
      <c r="HB169" s="255"/>
      <c r="HC169" s="255"/>
      <c r="HD169" s="255"/>
      <c r="HE169" s="255"/>
      <c r="HF169" s="255"/>
      <c r="HG169" s="255"/>
      <c r="HH169" s="255"/>
      <c r="HI169" s="255"/>
      <c r="HJ169" s="255"/>
      <c r="HK169" s="255"/>
      <c r="HL169" s="255"/>
      <c r="HM169" s="255"/>
      <c r="HN169" s="255"/>
      <c r="HO169" s="255"/>
      <c r="HP169" s="255"/>
      <c r="HQ169" s="255"/>
      <c r="HR169" s="255"/>
      <c r="HS169" s="255"/>
      <c r="HT169" s="255"/>
      <c r="HU169" s="255"/>
      <c r="HV169" s="255"/>
      <c r="HW169" s="255"/>
      <c r="HX169" s="255"/>
      <c r="HY169" s="255"/>
      <c r="HZ169" s="255"/>
      <c r="IA169" s="255"/>
      <c r="IB169" s="255"/>
      <c r="IC169" s="255"/>
      <c r="ID169" s="255"/>
      <c r="IE169" s="255"/>
      <c r="IF169" s="255"/>
      <c r="IG169" s="255"/>
      <c r="IH169" s="255"/>
      <c r="II169" s="255"/>
      <c r="IJ169" s="255"/>
      <c r="IK169" s="255"/>
      <c r="IL169" s="255"/>
      <c r="IM169" s="255"/>
      <c r="IN169" s="255"/>
      <c r="IO169" s="255"/>
      <c r="IP169" s="255"/>
      <c r="IQ169" s="255"/>
      <c r="IR169" s="255"/>
      <c r="IS169" s="255"/>
      <c r="IT169" s="255"/>
      <c r="IU169" s="255"/>
    </row>
    <row r="170" s="253" customFormat="1" ht="16.5" customHeight="1" spans="1:255">
      <c r="A170" s="255"/>
      <c r="B170" s="256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  <c r="BV170" s="255"/>
      <c r="BW170" s="255"/>
      <c r="BX170" s="255"/>
      <c r="BY170" s="255"/>
      <c r="BZ170" s="255"/>
      <c r="CA170" s="255"/>
      <c r="CB170" s="255"/>
      <c r="CC170" s="255"/>
      <c r="CD170" s="255"/>
      <c r="CE170" s="255"/>
      <c r="CF170" s="255"/>
      <c r="CG170" s="255"/>
      <c r="CH170" s="255"/>
      <c r="CI170" s="255"/>
      <c r="CJ170" s="255"/>
      <c r="CK170" s="255"/>
      <c r="CL170" s="255"/>
      <c r="CM170" s="255"/>
      <c r="CN170" s="255"/>
      <c r="CO170" s="255"/>
      <c r="CP170" s="255"/>
      <c r="CQ170" s="255"/>
      <c r="CR170" s="255"/>
      <c r="CS170" s="255"/>
      <c r="CT170" s="255"/>
      <c r="CU170" s="255"/>
      <c r="CV170" s="255"/>
      <c r="CW170" s="255"/>
      <c r="CX170" s="255"/>
      <c r="CY170" s="255"/>
      <c r="CZ170" s="255"/>
      <c r="DA170" s="255"/>
      <c r="DB170" s="255"/>
      <c r="DC170" s="255"/>
      <c r="DD170" s="255"/>
      <c r="DE170" s="255"/>
      <c r="DF170" s="255"/>
      <c r="DG170" s="255"/>
      <c r="DH170" s="255"/>
      <c r="DI170" s="255"/>
      <c r="DJ170" s="255"/>
      <c r="DK170" s="255"/>
      <c r="DL170" s="255"/>
      <c r="DM170" s="255"/>
      <c r="DN170" s="255"/>
      <c r="DO170" s="255"/>
      <c r="DP170" s="255"/>
      <c r="DQ170" s="255"/>
      <c r="DR170" s="255"/>
      <c r="DS170" s="255"/>
      <c r="DT170" s="255"/>
      <c r="DU170" s="255"/>
      <c r="DV170" s="255"/>
      <c r="DW170" s="255"/>
      <c r="DX170" s="255"/>
      <c r="DY170" s="255"/>
      <c r="DZ170" s="255"/>
      <c r="EA170" s="255"/>
      <c r="EB170" s="255"/>
      <c r="EC170" s="255"/>
      <c r="ED170" s="255"/>
      <c r="EE170" s="255"/>
      <c r="EF170" s="255"/>
      <c r="EG170" s="255"/>
      <c r="EH170" s="255"/>
      <c r="EI170" s="255"/>
      <c r="EJ170" s="255"/>
      <c r="EK170" s="255"/>
      <c r="EL170" s="255"/>
      <c r="EM170" s="255"/>
      <c r="EN170" s="255"/>
      <c r="EO170" s="255"/>
      <c r="EP170" s="255"/>
      <c r="EQ170" s="255"/>
      <c r="ER170" s="255"/>
      <c r="ES170" s="255"/>
      <c r="ET170" s="255"/>
      <c r="EU170" s="255"/>
      <c r="EV170" s="255"/>
      <c r="EW170" s="255"/>
      <c r="EX170" s="255"/>
      <c r="EY170" s="255"/>
      <c r="EZ170" s="255"/>
      <c r="FA170" s="255"/>
      <c r="FB170" s="255"/>
      <c r="FC170" s="255"/>
      <c r="FD170" s="255"/>
      <c r="FE170" s="255"/>
      <c r="FF170" s="255"/>
      <c r="FG170" s="255"/>
      <c r="FH170" s="255"/>
      <c r="FI170" s="255"/>
      <c r="FJ170" s="255"/>
      <c r="FK170" s="255"/>
      <c r="FL170" s="255"/>
      <c r="FM170" s="255"/>
      <c r="FN170" s="255"/>
      <c r="FO170" s="255"/>
      <c r="FP170" s="255"/>
      <c r="FQ170" s="255"/>
      <c r="FR170" s="255"/>
      <c r="FS170" s="255"/>
      <c r="FT170" s="255"/>
      <c r="FU170" s="255"/>
      <c r="FV170" s="255"/>
      <c r="FW170" s="255"/>
      <c r="FX170" s="255"/>
      <c r="FY170" s="255"/>
      <c r="FZ170" s="255"/>
      <c r="GA170" s="255"/>
      <c r="GB170" s="255"/>
      <c r="GC170" s="255"/>
      <c r="GD170" s="255"/>
      <c r="GE170" s="255"/>
      <c r="GF170" s="255"/>
      <c r="GG170" s="255"/>
      <c r="GH170" s="255"/>
      <c r="GI170" s="255"/>
      <c r="GJ170" s="255"/>
      <c r="GK170" s="255"/>
      <c r="GL170" s="255"/>
      <c r="GM170" s="255"/>
      <c r="GN170" s="255"/>
      <c r="GO170" s="255"/>
      <c r="GP170" s="255"/>
      <c r="GQ170" s="255"/>
      <c r="GR170" s="255"/>
      <c r="GS170" s="255"/>
      <c r="GT170" s="255"/>
      <c r="GU170" s="255"/>
      <c r="GV170" s="255"/>
      <c r="GW170" s="255"/>
      <c r="GX170" s="255"/>
      <c r="GY170" s="255"/>
      <c r="GZ170" s="255"/>
      <c r="HA170" s="255"/>
      <c r="HB170" s="255"/>
      <c r="HC170" s="255"/>
      <c r="HD170" s="255"/>
      <c r="HE170" s="255"/>
      <c r="HF170" s="255"/>
      <c r="HG170" s="255"/>
      <c r="HH170" s="255"/>
      <c r="HI170" s="255"/>
      <c r="HJ170" s="255"/>
      <c r="HK170" s="255"/>
      <c r="HL170" s="255"/>
      <c r="HM170" s="255"/>
      <c r="HN170" s="255"/>
      <c r="HO170" s="255"/>
      <c r="HP170" s="255"/>
      <c r="HQ170" s="255"/>
      <c r="HR170" s="255"/>
      <c r="HS170" s="255"/>
      <c r="HT170" s="255"/>
      <c r="HU170" s="255"/>
      <c r="HV170" s="255"/>
      <c r="HW170" s="255"/>
      <c r="HX170" s="255"/>
      <c r="HY170" s="255"/>
      <c r="HZ170" s="255"/>
      <c r="IA170" s="255"/>
      <c r="IB170" s="255"/>
      <c r="IC170" s="255"/>
      <c r="ID170" s="255"/>
      <c r="IE170" s="255"/>
      <c r="IF170" s="255"/>
      <c r="IG170" s="255"/>
      <c r="IH170" s="255"/>
      <c r="II170" s="255"/>
      <c r="IJ170" s="255"/>
      <c r="IK170" s="255"/>
      <c r="IL170" s="255"/>
      <c r="IM170" s="255"/>
      <c r="IN170" s="255"/>
      <c r="IO170" s="255"/>
      <c r="IP170" s="255"/>
      <c r="IQ170" s="255"/>
      <c r="IR170" s="255"/>
      <c r="IS170" s="255"/>
      <c r="IT170" s="255"/>
      <c r="IU170" s="255"/>
    </row>
    <row r="171" s="253" customFormat="1" ht="16.5" customHeight="1" spans="1:255">
      <c r="A171" s="255"/>
      <c r="B171" s="256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255"/>
      <c r="AO171" s="255"/>
      <c r="AP171" s="255"/>
      <c r="AQ171" s="255"/>
      <c r="AR171" s="255"/>
      <c r="AS171" s="255"/>
      <c r="AT171" s="255"/>
      <c r="AU171" s="255"/>
      <c r="AV171" s="255"/>
      <c r="AW171" s="255"/>
      <c r="AX171" s="255"/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255"/>
      <c r="BZ171" s="255"/>
      <c r="CA171" s="255"/>
      <c r="CB171" s="255"/>
      <c r="CC171" s="255"/>
      <c r="CD171" s="255"/>
      <c r="CE171" s="255"/>
      <c r="CF171" s="255"/>
      <c r="CG171" s="255"/>
      <c r="CH171" s="255"/>
      <c r="CI171" s="255"/>
      <c r="CJ171" s="255"/>
      <c r="CK171" s="255"/>
      <c r="CL171" s="255"/>
      <c r="CM171" s="255"/>
      <c r="CN171" s="255"/>
      <c r="CO171" s="255"/>
      <c r="CP171" s="255"/>
      <c r="CQ171" s="255"/>
      <c r="CR171" s="255"/>
      <c r="CS171" s="255"/>
      <c r="CT171" s="255"/>
      <c r="CU171" s="255"/>
      <c r="CV171" s="255"/>
      <c r="CW171" s="255"/>
      <c r="CX171" s="255"/>
      <c r="CY171" s="255"/>
      <c r="CZ171" s="255"/>
      <c r="DA171" s="255"/>
      <c r="DB171" s="255"/>
      <c r="DC171" s="255"/>
      <c r="DD171" s="255"/>
      <c r="DE171" s="255"/>
      <c r="DF171" s="255"/>
      <c r="DG171" s="255"/>
      <c r="DH171" s="255"/>
      <c r="DI171" s="255"/>
      <c r="DJ171" s="255"/>
      <c r="DK171" s="255"/>
      <c r="DL171" s="255"/>
      <c r="DM171" s="255"/>
      <c r="DN171" s="255"/>
      <c r="DO171" s="255"/>
      <c r="DP171" s="255"/>
      <c r="DQ171" s="255"/>
      <c r="DR171" s="255"/>
      <c r="DS171" s="255"/>
      <c r="DT171" s="255"/>
      <c r="DU171" s="255"/>
      <c r="DV171" s="255"/>
      <c r="DW171" s="255"/>
      <c r="DX171" s="255"/>
      <c r="DY171" s="255"/>
      <c r="DZ171" s="255"/>
      <c r="EA171" s="255"/>
      <c r="EB171" s="255"/>
      <c r="EC171" s="255"/>
      <c r="ED171" s="255"/>
      <c r="EE171" s="255"/>
      <c r="EF171" s="255"/>
      <c r="EG171" s="255"/>
      <c r="EH171" s="255"/>
      <c r="EI171" s="255"/>
      <c r="EJ171" s="255"/>
      <c r="EK171" s="255"/>
      <c r="EL171" s="255"/>
      <c r="EM171" s="255"/>
      <c r="EN171" s="255"/>
      <c r="EO171" s="255"/>
      <c r="EP171" s="255"/>
      <c r="EQ171" s="255"/>
      <c r="ER171" s="255"/>
      <c r="ES171" s="255"/>
      <c r="ET171" s="255"/>
      <c r="EU171" s="255"/>
      <c r="EV171" s="255"/>
      <c r="EW171" s="255"/>
      <c r="EX171" s="255"/>
      <c r="EY171" s="255"/>
      <c r="EZ171" s="255"/>
      <c r="FA171" s="255"/>
      <c r="FB171" s="255"/>
      <c r="FC171" s="255"/>
      <c r="FD171" s="255"/>
      <c r="FE171" s="255"/>
      <c r="FF171" s="255"/>
      <c r="FG171" s="255"/>
      <c r="FH171" s="255"/>
      <c r="FI171" s="255"/>
      <c r="FJ171" s="255"/>
      <c r="FK171" s="255"/>
      <c r="FL171" s="255"/>
      <c r="FM171" s="255"/>
      <c r="FN171" s="255"/>
      <c r="FO171" s="255"/>
      <c r="FP171" s="255"/>
      <c r="FQ171" s="255"/>
      <c r="FR171" s="255"/>
      <c r="FS171" s="255"/>
      <c r="FT171" s="255"/>
      <c r="FU171" s="255"/>
      <c r="FV171" s="255"/>
      <c r="FW171" s="255"/>
      <c r="FX171" s="255"/>
      <c r="FY171" s="255"/>
      <c r="FZ171" s="255"/>
      <c r="GA171" s="255"/>
      <c r="GB171" s="255"/>
      <c r="GC171" s="255"/>
      <c r="GD171" s="255"/>
      <c r="GE171" s="255"/>
      <c r="GF171" s="255"/>
      <c r="GG171" s="255"/>
      <c r="GH171" s="255"/>
      <c r="GI171" s="255"/>
      <c r="GJ171" s="255"/>
      <c r="GK171" s="255"/>
      <c r="GL171" s="255"/>
      <c r="GM171" s="255"/>
      <c r="GN171" s="255"/>
      <c r="GO171" s="255"/>
      <c r="GP171" s="255"/>
      <c r="GQ171" s="255"/>
      <c r="GR171" s="255"/>
      <c r="GS171" s="255"/>
      <c r="GT171" s="255"/>
      <c r="GU171" s="255"/>
      <c r="GV171" s="255"/>
      <c r="GW171" s="255"/>
      <c r="GX171" s="255"/>
      <c r="GY171" s="255"/>
      <c r="GZ171" s="255"/>
      <c r="HA171" s="255"/>
      <c r="HB171" s="255"/>
      <c r="HC171" s="255"/>
      <c r="HD171" s="255"/>
      <c r="HE171" s="255"/>
      <c r="HF171" s="255"/>
      <c r="HG171" s="255"/>
      <c r="HH171" s="255"/>
      <c r="HI171" s="255"/>
      <c r="HJ171" s="255"/>
      <c r="HK171" s="255"/>
      <c r="HL171" s="255"/>
      <c r="HM171" s="255"/>
      <c r="HN171" s="255"/>
      <c r="HO171" s="255"/>
      <c r="HP171" s="255"/>
      <c r="HQ171" s="255"/>
      <c r="HR171" s="255"/>
      <c r="HS171" s="255"/>
      <c r="HT171" s="255"/>
      <c r="HU171" s="255"/>
      <c r="HV171" s="255"/>
      <c r="HW171" s="255"/>
      <c r="HX171" s="255"/>
      <c r="HY171" s="255"/>
      <c r="HZ171" s="255"/>
      <c r="IA171" s="255"/>
      <c r="IB171" s="255"/>
      <c r="IC171" s="255"/>
      <c r="ID171" s="255"/>
      <c r="IE171" s="255"/>
      <c r="IF171" s="255"/>
      <c r="IG171" s="255"/>
      <c r="IH171" s="255"/>
      <c r="II171" s="255"/>
      <c r="IJ171" s="255"/>
      <c r="IK171" s="255"/>
      <c r="IL171" s="255"/>
      <c r="IM171" s="255"/>
      <c r="IN171" s="255"/>
      <c r="IO171" s="255"/>
      <c r="IP171" s="255"/>
      <c r="IQ171" s="255"/>
      <c r="IR171" s="255"/>
      <c r="IS171" s="255"/>
      <c r="IT171" s="255"/>
      <c r="IU171" s="255"/>
    </row>
    <row r="172" s="253" customFormat="1" ht="16.5" customHeight="1" spans="1:255">
      <c r="A172" s="255"/>
      <c r="B172" s="256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255"/>
      <c r="AK172" s="255"/>
      <c r="AL172" s="255"/>
      <c r="AM172" s="255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5"/>
      <c r="BN172" s="255"/>
      <c r="BO172" s="255"/>
      <c r="BP172" s="255"/>
      <c r="BQ172" s="255"/>
      <c r="BR172" s="255"/>
      <c r="BS172" s="255"/>
      <c r="BT172" s="255"/>
      <c r="BU172" s="255"/>
      <c r="BV172" s="255"/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5"/>
      <c r="CG172" s="255"/>
      <c r="CH172" s="255"/>
      <c r="CI172" s="255"/>
      <c r="CJ172" s="255"/>
      <c r="CK172" s="255"/>
      <c r="CL172" s="255"/>
      <c r="CM172" s="255"/>
      <c r="CN172" s="255"/>
      <c r="CO172" s="255"/>
      <c r="CP172" s="255"/>
      <c r="CQ172" s="255"/>
      <c r="CR172" s="255"/>
      <c r="CS172" s="255"/>
      <c r="CT172" s="255"/>
      <c r="CU172" s="255"/>
      <c r="CV172" s="255"/>
      <c r="CW172" s="255"/>
      <c r="CX172" s="255"/>
      <c r="CY172" s="255"/>
      <c r="CZ172" s="255"/>
      <c r="DA172" s="255"/>
      <c r="DB172" s="255"/>
      <c r="DC172" s="255"/>
      <c r="DD172" s="255"/>
      <c r="DE172" s="255"/>
      <c r="DF172" s="255"/>
      <c r="DG172" s="255"/>
      <c r="DH172" s="255"/>
      <c r="DI172" s="255"/>
      <c r="DJ172" s="255"/>
      <c r="DK172" s="255"/>
      <c r="DL172" s="255"/>
      <c r="DM172" s="255"/>
      <c r="DN172" s="255"/>
      <c r="DO172" s="255"/>
      <c r="DP172" s="255"/>
      <c r="DQ172" s="255"/>
      <c r="DR172" s="255"/>
      <c r="DS172" s="255"/>
      <c r="DT172" s="255"/>
      <c r="DU172" s="255"/>
      <c r="DV172" s="255"/>
      <c r="DW172" s="255"/>
      <c r="DX172" s="255"/>
      <c r="DY172" s="255"/>
      <c r="DZ172" s="255"/>
      <c r="EA172" s="255"/>
      <c r="EB172" s="255"/>
      <c r="EC172" s="255"/>
      <c r="ED172" s="255"/>
      <c r="EE172" s="255"/>
      <c r="EF172" s="255"/>
      <c r="EG172" s="255"/>
      <c r="EH172" s="255"/>
      <c r="EI172" s="255"/>
      <c r="EJ172" s="255"/>
      <c r="EK172" s="255"/>
      <c r="EL172" s="255"/>
      <c r="EM172" s="255"/>
      <c r="EN172" s="255"/>
      <c r="EO172" s="255"/>
      <c r="EP172" s="255"/>
      <c r="EQ172" s="255"/>
      <c r="ER172" s="255"/>
      <c r="ES172" s="255"/>
      <c r="ET172" s="255"/>
      <c r="EU172" s="255"/>
      <c r="EV172" s="255"/>
      <c r="EW172" s="255"/>
      <c r="EX172" s="255"/>
      <c r="EY172" s="255"/>
      <c r="EZ172" s="255"/>
      <c r="FA172" s="255"/>
      <c r="FB172" s="255"/>
      <c r="FC172" s="255"/>
      <c r="FD172" s="255"/>
      <c r="FE172" s="255"/>
      <c r="FF172" s="255"/>
      <c r="FG172" s="255"/>
      <c r="FH172" s="255"/>
      <c r="FI172" s="255"/>
      <c r="FJ172" s="255"/>
      <c r="FK172" s="255"/>
      <c r="FL172" s="255"/>
      <c r="FM172" s="255"/>
      <c r="FN172" s="255"/>
      <c r="FO172" s="255"/>
      <c r="FP172" s="255"/>
      <c r="FQ172" s="255"/>
      <c r="FR172" s="255"/>
      <c r="FS172" s="255"/>
      <c r="FT172" s="255"/>
      <c r="FU172" s="255"/>
      <c r="FV172" s="255"/>
      <c r="FW172" s="255"/>
      <c r="FX172" s="255"/>
      <c r="FY172" s="255"/>
      <c r="FZ172" s="255"/>
      <c r="GA172" s="255"/>
      <c r="GB172" s="255"/>
      <c r="GC172" s="255"/>
      <c r="GD172" s="255"/>
      <c r="GE172" s="255"/>
      <c r="GF172" s="255"/>
      <c r="GG172" s="255"/>
      <c r="GH172" s="255"/>
      <c r="GI172" s="255"/>
      <c r="GJ172" s="255"/>
      <c r="GK172" s="255"/>
      <c r="GL172" s="255"/>
      <c r="GM172" s="255"/>
      <c r="GN172" s="255"/>
      <c r="GO172" s="255"/>
      <c r="GP172" s="255"/>
      <c r="GQ172" s="255"/>
      <c r="GR172" s="255"/>
      <c r="GS172" s="255"/>
      <c r="GT172" s="255"/>
      <c r="GU172" s="255"/>
      <c r="GV172" s="255"/>
      <c r="GW172" s="255"/>
      <c r="GX172" s="255"/>
      <c r="GY172" s="255"/>
      <c r="GZ172" s="255"/>
      <c r="HA172" s="255"/>
      <c r="HB172" s="255"/>
      <c r="HC172" s="255"/>
      <c r="HD172" s="255"/>
      <c r="HE172" s="255"/>
      <c r="HF172" s="255"/>
      <c r="HG172" s="255"/>
      <c r="HH172" s="255"/>
      <c r="HI172" s="255"/>
      <c r="HJ172" s="255"/>
      <c r="HK172" s="255"/>
      <c r="HL172" s="255"/>
      <c r="HM172" s="255"/>
      <c r="HN172" s="255"/>
      <c r="HO172" s="255"/>
      <c r="HP172" s="255"/>
      <c r="HQ172" s="255"/>
      <c r="HR172" s="255"/>
      <c r="HS172" s="255"/>
      <c r="HT172" s="255"/>
      <c r="HU172" s="255"/>
      <c r="HV172" s="255"/>
      <c r="HW172" s="255"/>
      <c r="HX172" s="255"/>
      <c r="HY172" s="255"/>
      <c r="HZ172" s="255"/>
      <c r="IA172" s="255"/>
      <c r="IB172" s="255"/>
      <c r="IC172" s="255"/>
      <c r="ID172" s="255"/>
      <c r="IE172" s="255"/>
      <c r="IF172" s="255"/>
      <c r="IG172" s="255"/>
      <c r="IH172" s="255"/>
      <c r="II172" s="255"/>
      <c r="IJ172" s="255"/>
      <c r="IK172" s="255"/>
      <c r="IL172" s="255"/>
      <c r="IM172" s="255"/>
      <c r="IN172" s="255"/>
      <c r="IO172" s="255"/>
      <c r="IP172" s="255"/>
      <c r="IQ172" s="255"/>
      <c r="IR172" s="255"/>
      <c r="IS172" s="255"/>
      <c r="IT172" s="255"/>
      <c r="IU172" s="255"/>
    </row>
    <row r="173" s="253" customFormat="1" ht="16.5" customHeight="1" spans="1:255">
      <c r="A173" s="255"/>
      <c r="B173" s="256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  <c r="AA173" s="255"/>
      <c r="AB173" s="255"/>
      <c r="AC173" s="255"/>
      <c r="AD173" s="255"/>
      <c r="AE173" s="255"/>
      <c r="AF173" s="255"/>
      <c r="AG173" s="255"/>
      <c r="AH173" s="255"/>
      <c r="AI173" s="255"/>
      <c r="AJ173" s="255"/>
      <c r="AK173" s="255"/>
      <c r="AL173" s="255"/>
      <c r="AM173" s="255"/>
      <c r="AN173" s="255"/>
      <c r="AO173" s="255"/>
      <c r="AP173" s="255"/>
      <c r="AQ173" s="255"/>
      <c r="AR173" s="255"/>
      <c r="AS173" s="255"/>
      <c r="AT173" s="255"/>
      <c r="AU173" s="255"/>
      <c r="AV173" s="255"/>
      <c r="AW173" s="255"/>
      <c r="AX173" s="255"/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255"/>
      <c r="BW173" s="255"/>
      <c r="BX173" s="255"/>
      <c r="BY173" s="255"/>
      <c r="BZ173" s="255"/>
      <c r="CA173" s="255"/>
      <c r="CB173" s="255"/>
      <c r="CC173" s="255"/>
      <c r="CD173" s="255"/>
      <c r="CE173" s="255"/>
      <c r="CF173" s="255"/>
      <c r="CG173" s="255"/>
      <c r="CH173" s="255"/>
      <c r="CI173" s="255"/>
      <c r="CJ173" s="255"/>
      <c r="CK173" s="255"/>
      <c r="CL173" s="255"/>
      <c r="CM173" s="255"/>
      <c r="CN173" s="255"/>
      <c r="CO173" s="255"/>
      <c r="CP173" s="255"/>
      <c r="CQ173" s="255"/>
      <c r="CR173" s="255"/>
      <c r="CS173" s="255"/>
      <c r="CT173" s="255"/>
      <c r="CU173" s="255"/>
      <c r="CV173" s="255"/>
      <c r="CW173" s="255"/>
      <c r="CX173" s="255"/>
      <c r="CY173" s="255"/>
      <c r="CZ173" s="255"/>
      <c r="DA173" s="255"/>
      <c r="DB173" s="255"/>
      <c r="DC173" s="255"/>
      <c r="DD173" s="255"/>
      <c r="DE173" s="255"/>
      <c r="DF173" s="255"/>
      <c r="DG173" s="255"/>
      <c r="DH173" s="255"/>
      <c r="DI173" s="255"/>
      <c r="DJ173" s="255"/>
      <c r="DK173" s="255"/>
      <c r="DL173" s="255"/>
      <c r="DM173" s="255"/>
      <c r="DN173" s="255"/>
      <c r="DO173" s="255"/>
      <c r="DP173" s="255"/>
      <c r="DQ173" s="255"/>
      <c r="DR173" s="255"/>
      <c r="DS173" s="255"/>
      <c r="DT173" s="255"/>
      <c r="DU173" s="255"/>
      <c r="DV173" s="255"/>
      <c r="DW173" s="255"/>
      <c r="DX173" s="255"/>
      <c r="DY173" s="255"/>
      <c r="DZ173" s="255"/>
      <c r="EA173" s="255"/>
      <c r="EB173" s="255"/>
      <c r="EC173" s="255"/>
      <c r="ED173" s="255"/>
      <c r="EE173" s="255"/>
      <c r="EF173" s="255"/>
      <c r="EG173" s="255"/>
      <c r="EH173" s="255"/>
      <c r="EI173" s="255"/>
      <c r="EJ173" s="255"/>
      <c r="EK173" s="255"/>
      <c r="EL173" s="255"/>
      <c r="EM173" s="255"/>
      <c r="EN173" s="255"/>
      <c r="EO173" s="255"/>
      <c r="EP173" s="255"/>
      <c r="EQ173" s="255"/>
      <c r="ER173" s="255"/>
      <c r="ES173" s="255"/>
      <c r="ET173" s="255"/>
      <c r="EU173" s="255"/>
      <c r="EV173" s="255"/>
      <c r="EW173" s="255"/>
      <c r="EX173" s="255"/>
      <c r="EY173" s="255"/>
      <c r="EZ173" s="255"/>
      <c r="FA173" s="255"/>
      <c r="FB173" s="255"/>
      <c r="FC173" s="255"/>
      <c r="FD173" s="255"/>
      <c r="FE173" s="255"/>
      <c r="FF173" s="255"/>
      <c r="FG173" s="255"/>
      <c r="FH173" s="255"/>
      <c r="FI173" s="255"/>
      <c r="FJ173" s="255"/>
      <c r="FK173" s="255"/>
      <c r="FL173" s="255"/>
      <c r="FM173" s="255"/>
      <c r="FN173" s="255"/>
      <c r="FO173" s="255"/>
      <c r="FP173" s="255"/>
      <c r="FQ173" s="255"/>
      <c r="FR173" s="255"/>
      <c r="FS173" s="255"/>
      <c r="FT173" s="255"/>
      <c r="FU173" s="255"/>
      <c r="FV173" s="255"/>
      <c r="FW173" s="255"/>
      <c r="FX173" s="255"/>
      <c r="FY173" s="255"/>
      <c r="FZ173" s="255"/>
      <c r="GA173" s="255"/>
      <c r="GB173" s="255"/>
      <c r="GC173" s="255"/>
      <c r="GD173" s="255"/>
      <c r="GE173" s="255"/>
      <c r="GF173" s="255"/>
      <c r="GG173" s="255"/>
      <c r="GH173" s="255"/>
      <c r="GI173" s="255"/>
      <c r="GJ173" s="255"/>
      <c r="GK173" s="255"/>
      <c r="GL173" s="255"/>
      <c r="GM173" s="255"/>
      <c r="GN173" s="255"/>
      <c r="GO173" s="255"/>
      <c r="GP173" s="255"/>
      <c r="GQ173" s="255"/>
      <c r="GR173" s="255"/>
      <c r="GS173" s="255"/>
      <c r="GT173" s="255"/>
      <c r="GU173" s="255"/>
      <c r="GV173" s="255"/>
      <c r="GW173" s="255"/>
      <c r="GX173" s="255"/>
      <c r="GY173" s="255"/>
      <c r="GZ173" s="255"/>
      <c r="HA173" s="255"/>
      <c r="HB173" s="255"/>
      <c r="HC173" s="255"/>
      <c r="HD173" s="255"/>
      <c r="HE173" s="255"/>
      <c r="HF173" s="255"/>
      <c r="HG173" s="255"/>
      <c r="HH173" s="255"/>
      <c r="HI173" s="255"/>
      <c r="HJ173" s="255"/>
      <c r="HK173" s="255"/>
      <c r="HL173" s="255"/>
      <c r="HM173" s="255"/>
      <c r="HN173" s="255"/>
      <c r="HO173" s="255"/>
      <c r="HP173" s="255"/>
      <c r="HQ173" s="255"/>
      <c r="HR173" s="255"/>
      <c r="HS173" s="255"/>
      <c r="HT173" s="255"/>
      <c r="HU173" s="255"/>
      <c r="HV173" s="255"/>
      <c r="HW173" s="255"/>
      <c r="HX173" s="255"/>
      <c r="HY173" s="255"/>
      <c r="HZ173" s="255"/>
      <c r="IA173" s="255"/>
      <c r="IB173" s="255"/>
      <c r="IC173" s="255"/>
      <c r="ID173" s="255"/>
      <c r="IE173" s="255"/>
      <c r="IF173" s="255"/>
      <c r="IG173" s="255"/>
      <c r="IH173" s="255"/>
      <c r="II173" s="255"/>
      <c r="IJ173" s="255"/>
      <c r="IK173" s="255"/>
      <c r="IL173" s="255"/>
      <c r="IM173" s="255"/>
      <c r="IN173" s="255"/>
      <c r="IO173" s="255"/>
      <c r="IP173" s="255"/>
      <c r="IQ173" s="255"/>
      <c r="IR173" s="255"/>
      <c r="IS173" s="255"/>
      <c r="IT173" s="255"/>
      <c r="IU173" s="255"/>
    </row>
    <row r="174" s="253" customFormat="1" ht="16.5" customHeight="1" spans="1:255">
      <c r="A174" s="255"/>
      <c r="B174" s="256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255"/>
      <c r="AK174" s="255"/>
      <c r="AL174" s="255"/>
      <c r="AM174" s="255"/>
      <c r="AN174" s="255"/>
      <c r="AO174" s="255"/>
      <c r="AP174" s="255"/>
      <c r="AQ174" s="255"/>
      <c r="AR174" s="255"/>
      <c r="AS174" s="255"/>
      <c r="AT174" s="255"/>
      <c r="AU174" s="255"/>
      <c r="AV174" s="255"/>
      <c r="AW174" s="255"/>
      <c r="AX174" s="255"/>
      <c r="AY174" s="255"/>
      <c r="AZ174" s="255"/>
      <c r="BA174" s="255"/>
      <c r="BB174" s="255"/>
      <c r="BC174" s="255"/>
      <c r="BD174" s="255"/>
      <c r="BE174" s="255"/>
      <c r="BF174" s="255"/>
      <c r="BG174" s="255"/>
      <c r="BH174" s="255"/>
      <c r="BI174" s="255"/>
      <c r="BJ174" s="255"/>
      <c r="BK174" s="255"/>
      <c r="BL174" s="255"/>
      <c r="BM174" s="255"/>
      <c r="BN174" s="255"/>
      <c r="BO174" s="255"/>
      <c r="BP174" s="255"/>
      <c r="BQ174" s="255"/>
      <c r="BR174" s="255"/>
      <c r="BS174" s="255"/>
      <c r="BT174" s="255"/>
      <c r="BU174" s="255"/>
      <c r="BV174" s="255"/>
      <c r="BW174" s="255"/>
      <c r="BX174" s="255"/>
      <c r="BY174" s="255"/>
      <c r="BZ174" s="255"/>
      <c r="CA174" s="255"/>
      <c r="CB174" s="255"/>
      <c r="CC174" s="255"/>
      <c r="CD174" s="255"/>
      <c r="CE174" s="255"/>
      <c r="CF174" s="255"/>
      <c r="CG174" s="255"/>
      <c r="CH174" s="255"/>
      <c r="CI174" s="255"/>
      <c r="CJ174" s="255"/>
      <c r="CK174" s="255"/>
      <c r="CL174" s="255"/>
      <c r="CM174" s="255"/>
      <c r="CN174" s="255"/>
      <c r="CO174" s="255"/>
      <c r="CP174" s="255"/>
      <c r="CQ174" s="255"/>
      <c r="CR174" s="255"/>
      <c r="CS174" s="255"/>
      <c r="CT174" s="255"/>
      <c r="CU174" s="255"/>
      <c r="CV174" s="255"/>
      <c r="CW174" s="255"/>
      <c r="CX174" s="255"/>
      <c r="CY174" s="255"/>
      <c r="CZ174" s="255"/>
      <c r="DA174" s="255"/>
      <c r="DB174" s="255"/>
      <c r="DC174" s="255"/>
      <c r="DD174" s="255"/>
      <c r="DE174" s="255"/>
      <c r="DF174" s="255"/>
      <c r="DG174" s="255"/>
      <c r="DH174" s="255"/>
      <c r="DI174" s="255"/>
      <c r="DJ174" s="255"/>
      <c r="DK174" s="255"/>
      <c r="DL174" s="255"/>
      <c r="DM174" s="255"/>
      <c r="DN174" s="255"/>
      <c r="DO174" s="255"/>
      <c r="DP174" s="255"/>
      <c r="DQ174" s="255"/>
      <c r="DR174" s="255"/>
      <c r="DS174" s="255"/>
      <c r="DT174" s="255"/>
      <c r="DU174" s="255"/>
      <c r="DV174" s="255"/>
      <c r="DW174" s="255"/>
      <c r="DX174" s="255"/>
      <c r="DY174" s="255"/>
      <c r="DZ174" s="255"/>
      <c r="EA174" s="255"/>
      <c r="EB174" s="255"/>
      <c r="EC174" s="255"/>
      <c r="ED174" s="255"/>
      <c r="EE174" s="255"/>
      <c r="EF174" s="255"/>
      <c r="EG174" s="255"/>
      <c r="EH174" s="255"/>
      <c r="EI174" s="255"/>
      <c r="EJ174" s="255"/>
      <c r="EK174" s="255"/>
      <c r="EL174" s="255"/>
      <c r="EM174" s="255"/>
      <c r="EN174" s="255"/>
      <c r="EO174" s="255"/>
      <c r="EP174" s="255"/>
      <c r="EQ174" s="255"/>
      <c r="ER174" s="255"/>
      <c r="ES174" s="255"/>
      <c r="ET174" s="255"/>
      <c r="EU174" s="255"/>
      <c r="EV174" s="255"/>
      <c r="EW174" s="255"/>
      <c r="EX174" s="255"/>
      <c r="EY174" s="255"/>
      <c r="EZ174" s="255"/>
      <c r="FA174" s="255"/>
      <c r="FB174" s="255"/>
      <c r="FC174" s="255"/>
      <c r="FD174" s="255"/>
      <c r="FE174" s="255"/>
      <c r="FF174" s="255"/>
      <c r="FG174" s="255"/>
      <c r="FH174" s="255"/>
      <c r="FI174" s="255"/>
      <c r="FJ174" s="255"/>
      <c r="FK174" s="255"/>
      <c r="FL174" s="255"/>
      <c r="FM174" s="255"/>
      <c r="FN174" s="255"/>
      <c r="FO174" s="255"/>
      <c r="FP174" s="255"/>
      <c r="FQ174" s="255"/>
      <c r="FR174" s="255"/>
      <c r="FS174" s="255"/>
      <c r="FT174" s="255"/>
      <c r="FU174" s="255"/>
      <c r="FV174" s="255"/>
      <c r="FW174" s="255"/>
      <c r="FX174" s="255"/>
      <c r="FY174" s="255"/>
      <c r="FZ174" s="255"/>
      <c r="GA174" s="255"/>
      <c r="GB174" s="255"/>
      <c r="GC174" s="255"/>
      <c r="GD174" s="255"/>
      <c r="GE174" s="255"/>
      <c r="GF174" s="255"/>
      <c r="GG174" s="255"/>
      <c r="GH174" s="255"/>
      <c r="GI174" s="255"/>
      <c r="GJ174" s="255"/>
      <c r="GK174" s="255"/>
      <c r="GL174" s="255"/>
      <c r="GM174" s="255"/>
      <c r="GN174" s="255"/>
      <c r="GO174" s="255"/>
      <c r="GP174" s="255"/>
      <c r="GQ174" s="255"/>
      <c r="GR174" s="255"/>
      <c r="GS174" s="255"/>
      <c r="GT174" s="255"/>
      <c r="GU174" s="255"/>
      <c r="GV174" s="255"/>
      <c r="GW174" s="255"/>
      <c r="GX174" s="255"/>
      <c r="GY174" s="255"/>
      <c r="GZ174" s="255"/>
      <c r="HA174" s="255"/>
      <c r="HB174" s="255"/>
      <c r="HC174" s="255"/>
      <c r="HD174" s="255"/>
      <c r="HE174" s="255"/>
      <c r="HF174" s="255"/>
      <c r="HG174" s="255"/>
      <c r="HH174" s="255"/>
      <c r="HI174" s="255"/>
      <c r="HJ174" s="255"/>
      <c r="HK174" s="255"/>
      <c r="HL174" s="255"/>
      <c r="HM174" s="255"/>
      <c r="HN174" s="255"/>
      <c r="HO174" s="255"/>
      <c r="HP174" s="255"/>
      <c r="HQ174" s="255"/>
      <c r="HR174" s="255"/>
      <c r="HS174" s="255"/>
      <c r="HT174" s="255"/>
      <c r="HU174" s="255"/>
      <c r="HV174" s="255"/>
      <c r="HW174" s="255"/>
      <c r="HX174" s="255"/>
      <c r="HY174" s="255"/>
      <c r="HZ174" s="255"/>
      <c r="IA174" s="255"/>
      <c r="IB174" s="255"/>
      <c r="IC174" s="255"/>
      <c r="ID174" s="255"/>
      <c r="IE174" s="255"/>
      <c r="IF174" s="255"/>
      <c r="IG174" s="255"/>
      <c r="IH174" s="255"/>
      <c r="II174" s="255"/>
      <c r="IJ174" s="255"/>
      <c r="IK174" s="255"/>
      <c r="IL174" s="255"/>
      <c r="IM174" s="255"/>
      <c r="IN174" s="255"/>
      <c r="IO174" s="255"/>
      <c r="IP174" s="255"/>
      <c r="IQ174" s="255"/>
      <c r="IR174" s="255"/>
      <c r="IS174" s="255"/>
      <c r="IT174" s="255"/>
      <c r="IU174" s="255"/>
    </row>
    <row r="175" s="253" customFormat="1" ht="16.5" customHeight="1" spans="1:255">
      <c r="A175" s="255"/>
      <c r="B175" s="256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5"/>
      <c r="CC175" s="255"/>
      <c r="CD175" s="255"/>
      <c r="CE175" s="255"/>
      <c r="CF175" s="255"/>
      <c r="CG175" s="255"/>
      <c r="CH175" s="255"/>
      <c r="CI175" s="255"/>
      <c r="CJ175" s="255"/>
      <c r="CK175" s="255"/>
      <c r="CL175" s="255"/>
      <c r="CM175" s="255"/>
      <c r="CN175" s="255"/>
      <c r="CO175" s="255"/>
      <c r="CP175" s="255"/>
      <c r="CQ175" s="255"/>
      <c r="CR175" s="255"/>
      <c r="CS175" s="255"/>
      <c r="CT175" s="255"/>
      <c r="CU175" s="255"/>
      <c r="CV175" s="255"/>
      <c r="CW175" s="255"/>
      <c r="CX175" s="255"/>
      <c r="CY175" s="255"/>
      <c r="CZ175" s="255"/>
      <c r="DA175" s="255"/>
      <c r="DB175" s="255"/>
      <c r="DC175" s="255"/>
      <c r="DD175" s="255"/>
      <c r="DE175" s="255"/>
      <c r="DF175" s="255"/>
      <c r="DG175" s="255"/>
      <c r="DH175" s="255"/>
      <c r="DI175" s="255"/>
      <c r="DJ175" s="255"/>
      <c r="DK175" s="255"/>
      <c r="DL175" s="255"/>
      <c r="DM175" s="255"/>
      <c r="DN175" s="255"/>
      <c r="DO175" s="255"/>
      <c r="DP175" s="255"/>
      <c r="DQ175" s="255"/>
      <c r="DR175" s="255"/>
      <c r="DS175" s="255"/>
      <c r="DT175" s="255"/>
      <c r="DU175" s="255"/>
      <c r="DV175" s="255"/>
      <c r="DW175" s="255"/>
      <c r="DX175" s="255"/>
      <c r="DY175" s="255"/>
      <c r="DZ175" s="255"/>
      <c r="EA175" s="255"/>
      <c r="EB175" s="255"/>
      <c r="EC175" s="255"/>
      <c r="ED175" s="255"/>
      <c r="EE175" s="255"/>
      <c r="EF175" s="255"/>
      <c r="EG175" s="255"/>
      <c r="EH175" s="255"/>
      <c r="EI175" s="255"/>
      <c r="EJ175" s="255"/>
      <c r="EK175" s="255"/>
      <c r="EL175" s="255"/>
      <c r="EM175" s="255"/>
      <c r="EN175" s="255"/>
      <c r="EO175" s="255"/>
      <c r="EP175" s="255"/>
      <c r="EQ175" s="255"/>
      <c r="ER175" s="255"/>
      <c r="ES175" s="255"/>
      <c r="ET175" s="255"/>
      <c r="EU175" s="255"/>
      <c r="EV175" s="255"/>
      <c r="EW175" s="255"/>
      <c r="EX175" s="255"/>
      <c r="EY175" s="255"/>
      <c r="EZ175" s="255"/>
      <c r="FA175" s="255"/>
      <c r="FB175" s="255"/>
      <c r="FC175" s="255"/>
      <c r="FD175" s="255"/>
      <c r="FE175" s="255"/>
      <c r="FF175" s="255"/>
      <c r="FG175" s="255"/>
      <c r="FH175" s="255"/>
      <c r="FI175" s="255"/>
      <c r="FJ175" s="255"/>
      <c r="FK175" s="255"/>
      <c r="FL175" s="255"/>
      <c r="FM175" s="255"/>
      <c r="FN175" s="255"/>
      <c r="FO175" s="255"/>
      <c r="FP175" s="255"/>
      <c r="FQ175" s="255"/>
      <c r="FR175" s="255"/>
      <c r="FS175" s="255"/>
      <c r="FT175" s="255"/>
      <c r="FU175" s="255"/>
      <c r="FV175" s="255"/>
      <c r="FW175" s="255"/>
      <c r="FX175" s="255"/>
      <c r="FY175" s="255"/>
      <c r="FZ175" s="255"/>
      <c r="GA175" s="255"/>
      <c r="GB175" s="255"/>
      <c r="GC175" s="255"/>
      <c r="GD175" s="255"/>
      <c r="GE175" s="255"/>
      <c r="GF175" s="255"/>
      <c r="GG175" s="255"/>
      <c r="GH175" s="255"/>
      <c r="GI175" s="255"/>
      <c r="GJ175" s="255"/>
      <c r="GK175" s="255"/>
      <c r="GL175" s="255"/>
      <c r="GM175" s="255"/>
      <c r="GN175" s="255"/>
      <c r="GO175" s="255"/>
      <c r="GP175" s="255"/>
      <c r="GQ175" s="255"/>
      <c r="GR175" s="255"/>
      <c r="GS175" s="255"/>
      <c r="GT175" s="255"/>
      <c r="GU175" s="255"/>
      <c r="GV175" s="255"/>
      <c r="GW175" s="255"/>
      <c r="GX175" s="255"/>
      <c r="GY175" s="255"/>
      <c r="GZ175" s="255"/>
      <c r="HA175" s="255"/>
      <c r="HB175" s="255"/>
      <c r="HC175" s="255"/>
      <c r="HD175" s="255"/>
      <c r="HE175" s="255"/>
      <c r="HF175" s="255"/>
      <c r="HG175" s="255"/>
      <c r="HH175" s="255"/>
      <c r="HI175" s="255"/>
      <c r="HJ175" s="255"/>
      <c r="HK175" s="255"/>
      <c r="HL175" s="255"/>
      <c r="HM175" s="255"/>
      <c r="HN175" s="255"/>
      <c r="HO175" s="255"/>
      <c r="HP175" s="255"/>
      <c r="HQ175" s="255"/>
      <c r="HR175" s="255"/>
      <c r="HS175" s="255"/>
      <c r="HT175" s="255"/>
      <c r="HU175" s="255"/>
      <c r="HV175" s="255"/>
      <c r="HW175" s="255"/>
      <c r="HX175" s="255"/>
      <c r="HY175" s="255"/>
      <c r="HZ175" s="255"/>
      <c r="IA175" s="255"/>
      <c r="IB175" s="255"/>
      <c r="IC175" s="255"/>
      <c r="ID175" s="255"/>
      <c r="IE175" s="255"/>
      <c r="IF175" s="255"/>
      <c r="IG175" s="255"/>
      <c r="IH175" s="255"/>
      <c r="II175" s="255"/>
      <c r="IJ175" s="255"/>
      <c r="IK175" s="255"/>
      <c r="IL175" s="255"/>
      <c r="IM175" s="255"/>
      <c r="IN175" s="255"/>
      <c r="IO175" s="255"/>
      <c r="IP175" s="255"/>
      <c r="IQ175" s="255"/>
      <c r="IR175" s="255"/>
      <c r="IS175" s="255"/>
      <c r="IT175" s="255"/>
      <c r="IU175" s="255"/>
    </row>
    <row r="176" s="253" customFormat="1" ht="16.5" customHeight="1" spans="1:255">
      <c r="A176" s="255"/>
      <c r="B176" s="256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5"/>
      <c r="CC176" s="255"/>
      <c r="CD176" s="255"/>
      <c r="CE176" s="255"/>
      <c r="CF176" s="255"/>
      <c r="CG176" s="255"/>
      <c r="CH176" s="255"/>
      <c r="CI176" s="255"/>
      <c r="CJ176" s="255"/>
      <c r="CK176" s="255"/>
      <c r="CL176" s="255"/>
      <c r="CM176" s="255"/>
      <c r="CN176" s="255"/>
      <c r="CO176" s="255"/>
      <c r="CP176" s="255"/>
      <c r="CQ176" s="255"/>
      <c r="CR176" s="255"/>
      <c r="CS176" s="255"/>
      <c r="CT176" s="255"/>
      <c r="CU176" s="255"/>
      <c r="CV176" s="255"/>
      <c r="CW176" s="255"/>
      <c r="CX176" s="255"/>
      <c r="CY176" s="255"/>
      <c r="CZ176" s="255"/>
      <c r="DA176" s="255"/>
      <c r="DB176" s="255"/>
      <c r="DC176" s="255"/>
      <c r="DD176" s="255"/>
      <c r="DE176" s="255"/>
      <c r="DF176" s="255"/>
      <c r="DG176" s="255"/>
      <c r="DH176" s="255"/>
      <c r="DI176" s="255"/>
      <c r="DJ176" s="255"/>
      <c r="DK176" s="255"/>
      <c r="DL176" s="255"/>
      <c r="DM176" s="255"/>
      <c r="DN176" s="255"/>
      <c r="DO176" s="255"/>
      <c r="DP176" s="255"/>
      <c r="DQ176" s="255"/>
      <c r="DR176" s="255"/>
      <c r="DS176" s="255"/>
      <c r="DT176" s="255"/>
      <c r="DU176" s="255"/>
      <c r="DV176" s="255"/>
      <c r="DW176" s="255"/>
      <c r="DX176" s="255"/>
      <c r="DY176" s="255"/>
      <c r="DZ176" s="255"/>
      <c r="EA176" s="255"/>
      <c r="EB176" s="255"/>
      <c r="EC176" s="255"/>
      <c r="ED176" s="255"/>
      <c r="EE176" s="255"/>
      <c r="EF176" s="255"/>
      <c r="EG176" s="255"/>
      <c r="EH176" s="255"/>
      <c r="EI176" s="255"/>
      <c r="EJ176" s="255"/>
      <c r="EK176" s="255"/>
      <c r="EL176" s="255"/>
      <c r="EM176" s="255"/>
      <c r="EN176" s="255"/>
      <c r="EO176" s="255"/>
      <c r="EP176" s="255"/>
      <c r="EQ176" s="255"/>
      <c r="ER176" s="255"/>
      <c r="ES176" s="255"/>
      <c r="ET176" s="255"/>
      <c r="EU176" s="255"/>
      <c r="EV176" s="255"/>
      <c r="EW176" s="255"/>
      <c r="EX176" s="255"/>
      <c r="EY176" s="255"/>
      <c r="EZ176" s="255"/>
      <c r="FA176" s="255"/>
      <c r="FB176" s="255"/>
      <c r="FC176" s="255"/>
      <c r="FD176" s="255"/>
      <c r="FE176" s="255"/>
      <c r="FF176" s="255"/>
      <c r="FG176" s="255"/>
      <c r="FH176" s="255"/>
      <c r="FI176" s="255"/>
      <c r="FJ176" s="255"/>
      <c r="FK176" s="255"/>
      <c r="FL176" s="255"/>
      <c r="FM176" s="255"/>
      <c r="FN176" s="255"/>
      <c r="FO176" s="255"/>
      <c r="FP176" s="255"/>
      <c r="FQ176" s="255"/>
      <c r="FR176" s="255"/>
      <c r="FS176" s="255"/>
      <c r="FT176" s="255"/>
      <c r="FU176" s="255"/>
      <c r="FV176" s="255"/>
      <c r="FW176" s="255"/>
      <c r="FX176" s="255"/>
      <c r="FY176" s="255"/>
      <c r="FZ176" s="255"/>
      <c r="GA176" s="255"/>
      <c r="GB176" s="255"/>
      <c r="GC176" s="255"/>
      <c r="GD176" s="255"/>
      <c r="GE176" s="255"/>
      <c r="GF176" s="255"/>
      <c r="GG176" s="255"/>
      <c r="GH176" s="255"/>
      <c r="GI176" s="255"/>
      <c r="GJ176" s="255"/>
      <c r="GK176" s="255"/>
      <c r="GL176" s="255"/>
      <c r="GM176" s="255"/>
      <c r="GN176" s="255"/>
      <c r="GO176" s="255"/>
      <c r="GP176" s="255"/>
      <c r="GQ176" s="255"/>
      <c r="GR176" s="255"/>
      <c r="GS176" s="255"/>
      <c r="GT176" s="255"/>
      <c r="GU176" s="255"/>
      <c r="GV176" s="255"/>
      <c r="GW176" s="255"/>
      <c r="GX176" s="255"/>
      <c r="GY176" s="255"/>
      <c r="GZ176" s="255"/>
      <c r="HA176" s="255"/>
      <c r="HB176" s="255"/>
      <c r="HC176" s="255"/>
      <c r="HD176" s="255"/>
      <c r="HE176" s="255"/>
      <c r="HF176" s="255"/>
      <c r="HG176" s="255"/>
      <c r="HH176" s="255"/>
      <c r="HI176" s="255"/>
      <c r="HJ176" s="255"/>
      <c r="HK176" s="255"/>
      <c r="HL176" s="255"/>
      <c r="HM176" s="255"/>
      <c r="HN176" s="255"/>
      <c r="HO176" s="255"/>
      <c r="HP176" s="255"/>
      <c r="HQ176" s="255"/>
      <c r="HR176" s="255"/>
      <c r="HS176" s="255"/>
      <c r="HT176" s="255"/>
      <c r="HU176" s="255"/>
      <c r="HV176" s="255"/>
      <c r="HW176" s="255"/>
      <c r="HX176" s="255"/>
      <c r="HY176" s="255"/>
      <c r="HZ176" s="255"/>
      <c r="IA176" s="255"/>
      <c r="IB176" s="255"/>
      <c r="IC176" s="255"/>
      <c r="ID176" s="255"/>
      <c r="IE176" s="255"/>
      <c r="IF176" s="255"/>
      <c r="IG176" s="255"/>
      <c r="IH176" s="255"/>
      <c r="II176" s="255"/>
      <c r="IJ176" s="255"/>
      <c r="IK176" s="255"/>
      <c r="IL176" s="255"/>
      <c r="IM176" s="255"/>
      <c r="IN176" s="255"/>
      <c r="IO176" s="255"/>
      <c r="IP176" s="255"/>
      <c r="IQ176" s="255"/>
      <c r="IR176" s="255"/>
      <c r="IS176" s="255"/>
      <c r="IT176" s="255"/>
      <c r="IU176" s="255"/>
    </row>
    <row r="177" s="253" customFormat="1" ht="16.5" customHeight="1" spans="1:255">
      <c r="A177" s="255"/>
      <c r="B177" s="256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5"/>
      <c r="CC177" s="255"/>
      <c r="CD177" s="255"/>
      <c r="CE177" s="255"/>
      <c r="CF177" s="255"/>
      <c r="CG177" s="255"/>
      <c r="CH177" s="255"/>
      <c r="CI177" s="255"/>
      <c r="CJ177" s="255"/>
      <c r="CK177" s="255"/>
      <c r="CL177" s="255"/>
      <c r="CM177" s="255"/>
      <c r="CN177" s="255"/>
      <c r="CO177" s="255"/>
      <c r="CP177" s="255"/>
      <c r="CQ177" s="255"/>
      <c r="CR177" s="255"/>
      <c r="CS177" s="255"/>
      <c r="CT177" s="255"/>
      <c r="CU177" s="255"/>
      <c r="CV177" s="255"/>
      <c r="CW177" s="255"/>
      <c r="CX177" s="255"/>
      <c r="CY177" s="255"/>
      <c r="CZ177" s="255"/>
      <c r="DA177" s="255"/>
      <c r="DB177" s="255"/>
      <c r="DC177" s="255"/>
      <c r="DD177" s="255"/>
      <c r="DE177" s="255"/>
      <c r="DF177" s="255"/>
      <c r="DG177" s="255"/>
      <c r="DH177" s="255"/>
      <c r="DI177" s="255"/>
      <c r="DJ177" s="255"/>
      <c r="DK177" s="255"/>
      <c r="DL177" s="255"/>
      <c r="DM177" s="255"/>
      <c r="DN177" s="255"/>
      <c r="DO177" s="255"/>
      <c r="DP177" s="255"/>
      <c r="DQ177" s="255"/>
      <c r="DR177" s="255"/>
      <c r="DS177" s="255"/>
      <c r="DT177" s="255"/>
      <c r="DU177" s="255"/>
      <c r="DV177" s="255"/>
      <c r="DW177" s="255"/>
      <c r="DX177" s="255"/>
      <c r="DY177" s="255"/>
      <c r="DZ177" s="255"/>
      <c r="EA177" s="255"/>
      <c r="EB177" s="255"/>
      <c r="EC177" s="255"/>
      <c r="ED177" s="255"/>
      <c r="EE177" s="255"/>
      <c r="EF177" s="255"/>
      <c r="EG177" s="255"/>
      <c r="EH177" s="255"/>
      <c r="EI177" s="255"/>
      <c r="EJ177" s="255"/>
      <c r="EK177" s="255"/>
      <c r="EL177" s="255"/>
      <c r="EM177" s="255"/>
      <c r="EN177" s="255"/>
      <c r="EO177" s="255"/>
      <c r="EP177" s="255"/>
      <c r="EQ177" s="255"/>
      <c r="ER177" s="255"/>
      <c r="ES177" s="255"/>
      <c r="ET177" s="255"/>
      <c r="EU177" s="255"/>
      <c r="EV177" s="255"/>
      <c r="EW177" s="255"/>
      <c r="EX177" s="255"/>
      <c r="EY177" s="255"/>
      <c r="EZ177" s="255"/>
      <c r="FA177" s="255"/>
      <c r="FB177" s="255"/>
      <c r="FC177" s="255"/>
      <c r="FD177" s="255"/>
      <c r="FE177" s="255"/>
      <c r="FF177" s="255"/>
      <c r="FG177" s="255"/>
      <c r="FH177" s="255"/>
      <c r="FI177" s="255"/>
      <c r="FJ177" s="255"/>
      <c r="FK177" s="255"/>
      <c r="FL177" s="255"/>
      <c r="FM177" s="255"/>
      <c r="FN177" s="255"/>
      <c r="FO177" s="255"/>
      <c r="FP177" s="255"/>
      <c r="FQ177" s="255"/>
      <c r="FR177" s="255"/>
      <c r="FS177" s="255"/>
      <c r="FT177" s="255"/>
      <c r="FU177" s="255"/>
      <c r="FV177" s="255"/>
      <c r="FW177" s="255"/>
      <c r="FX177" s="255"/>
      <c r="FY177" s="255"/>
      <c r="FZ177" s="255"/>
      <c r="GA177" s="255"/>
      <c r="GB177" s="255"/>
      <c r="GC177" s="255"/>
      <c r="GD177" s="255"/>
      <c r="GE177" s="255"/>
      <c r="GF177" s="255"/>
      <c r="GG177" s="255"/>
      <c r="GH177" s="255"/>
      <c r="GI177" s="255"/>
      <c r="GJ177" s="255"/>
      <c r="GK177" s="255"/>
      <c r="GL177" s="255"/>
      <c r="GM177" s="255"/>
      <c r="GN177" s="255"/>
      <c r="GO177" s="255"/>
      <c r="GP177" s="255"/>
      <c r="GQ177" s="255"/>
      <c r="GR177" s="255"/>
      <c r="GS177" s="255"/>
      <c r="GT177" s="255"/>
      <c r="GU177" s="255"/>
      <c r="GV177" s="255"/>
      <c r="GW177" s="255"/>
      <c r="GX177" s="255"/>
      <c r="GY177" s="255"/>
      <c r="GZ177" s="255"/>
      <c r="HA177" s="255"/>
      <c r="HB177" s="255"/>
      <c r="HC177" s="255"/>
      <c r="HD177" s="255"/>
      <c r="HE177" s="255"/>
      <c r="HF177" s="255"/>
      <c r="HG177" s="255"/>
      <c r="HH177" s="255"/>
      <c r="HI177" s="255"/>
      <c r="HJ177" s="255"/>
      <c r="HK177" s="255"/>
      <c r="HL177" s="255"/>
      <c r="HM177" s="255"/>
      <c r="HN177" s="255"/>
      <c r="HO177" s="255"/>
      <c r="HP177" s="255"/>
      <c r="HQ177" s="255"/>
      <c r="HR177" s="255"/>
      <c r="HS177" s="255"/>
      <c r="HT177" s="255"/>
      <c r="HU177" s="255"/>
      <c r="HV177" s="255"/>
      <c r="HW177" s="255"/>
      <c r="HX177" s="255"/>
      <c r="HY177" s="255"/>
      <c r="HZ177" s="255"/>
      <c r="IA177" s="255"/>
      <c r="IB177" s="255"/>
      <c r="IC177" s="255"/>
      <c r="ID177" s="255"/>
      <c r="IE177" s="255"/>
      <c r="IF177" s="255"/>
      <c r="IG177" s="255"/>
      <c r="IH177" s="255"/>
      <c r="II177" s="255"/>
      <c r="IJ177" s="255"/>
      <c r="IK177" s="255"/>
      <c r="IL177" s="255"/>
      <c r="IM177" s="255"/>
      <c r="IN177" s="255"/>
      <c r="IO177" s="255"/>
      <c r="IP177" s="255"/>
      <c r="IQ177" s="255"/>
      <c r="IR177" s="255"/>
      <c r="IS177" s="255"/>
      <c r="IT177" s="255"/>
      <c r="IU177" s="255"/>
    </row>
    <row r="178" s="253" customFormat="1" ht="16.5" customHeight="1" spans="1:255">
      <c r="A178" s="255"/>
      <c r="B178" s="256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5"/>
      <c r="CC178" s="255"/>
      <c r="CD178" s="255"/>
      <c r="CE178" s="255"/>
      <c r="CF178" s="255"/>
      <c r="CG178" s="255"/>
      <c r="CH178" s="255"/>
      <c r="CI178" s="255"/>
      <c r="CJ178" s="255"/>
      <c r="CK178" s="255"/>
      <c r="CL178" s="255"/>
      <c r="CM178" s="255"/>
      <c r="CN178" s="255"/>
      <c r="CO178" s="255"/>
      <c r="CP178" s="255"/>
      <c r="CQ178" s="255"/>
      <c r="CR178" s="255"/>
      <c r="CS178" s="255"/>
      <c r="CT178" s="255"/>
      <c r="CU178" s="255"/>
      <c r="CV178" s="255"/>
      <c r="CW178" s="255"/>
      <c r="CX178" s="255"/>
      <c r="CY178" s="255"/>
      <c r="CZ178" s="255"/>
      <c r="DA178" s="255"/>
      <c r="DB178" s="255"/>
      <c r="DC178" s="255"/>
      <c r="DD178" s="255"/>
      <c r="DE178" s="255"/>
      <c r="DF178" s="255"/>
      <c r="DG178" s="255"/>
      <c r="DH178" s="255"/>
      <c r="DI178" s="255"/>
      <c r="DJ178" s="255"/>
      <c r="DK178" s="255"/>
      <c r="DL178" s="255"/>
      <c r="DM178" s="255"/>
      <c r="DN178" s="255"/>
      <c r="DO178" s="255"/>
      <c r="DP178" s="255"/>
      <c r="DQ178" s="255"/>
      <c r="DR178" s="255"/>
      <c r="DS178" s="255"/>
      <c r="DT178" s="255"/>
      <c r="DU178" s="255"/>
      <c r="DV178" s="255"/>
      <c r="DW178" s="255"/>
      <c r="DX178" s="255"/>
      <c r="DY178" s="255"/>
      <c r="DZ178" s="255"/>
      <c r="EA178" s="255"/>
      <c r="EB178" s="255"/>
      <c r="EC178" s="255"/>
      <c r="ED178" s="255"/>
      <c r="EE178" s="255"/>
      <c r="EF178" s="255"/>
      <c r="EG178" s="255"/>
      <c r="EH178" s="255"/>
      <c r="EI178" s="255"/>
      <c r="EJ178" s="255"/>
      <c r="EK178" s="255"/>
      <c r="EL178" s="255"/>
      <c r="EM178" s="255"/>
      <c r="EN178" s="255"/>
      <c r="EO178" s="255"/>
      <c r="EP178" s="255"/>
      <c r="EQ178" s="255"/>
      <c r="ER178" s="255"/>
      <c r="ES178" s="255"/>
      <c r="ET178" s="255"/>
      <c r="EU178" s="255"/>
      <c r="EV178" s="255"/>
      <c r="EW178" s="255"/>
      <c r="EX178" s="255"/>
      <c r="EY178" s="255"/>
      <c r="EZ178" s="255"/>
      <c r="FA178" s="255"/>
      <c r="FB178" s="255"/>
      <c r="FC178" s="255"/>
      <c r="FD178" s="255"/>
      <c r="FE178" s="255"/>
      <c r="FF178" s="255"/>
      <c r="FG178" s="255"/>
      <c r="FH178" s="255"/>
      <c r="FI178" s="255"/>
      <c r="FJ178" s="255"/>
      <c r="FK178" s="255"/>
      <c r="FL178" s="255"/>
      <c r="FM178" s="255"/>
      <c r="FN178" s="255"/>
      <c r="FO178" s="255"/>
      <c r="FP178" s="255"/>
      <c r="FQ178" s="255"/>
      <c r="FR178" s="255"/>
      <c r="FS178" s="255"/>
      <c r="FT178" s="255"/>
      <c r="FU178" s="255"/>
      <c r="FV178" s="255"/>
      <c r="FW178" s="255"/>
      <c r="FX178" s="255"/>
      <c r="FY178" s="255"/>
      <c r="FZ178" s="255"/>
      <c r="GA178" s="255"/>
      <c r="GB178" s="255"/>
      <c r="GC178" s="255"/>
      <c r="GD178" s="255"/>
      <c r="GE178" s="255"/>
      <c r="GF178" s="255"/>
      <c r="GG178" s="255"/>
      <c r="GH178" s="255"/>
      <c r="GI178" s="255"/>
      <c r="GJ178" s="255"/>
      <c r="GK178" s="255"/>
      <c r="GL178" s="255"/>
      <c r="GM178" s="255"/>
      <c r="GN178" s="255"/>
      <c r="GO178" s="255"/>
      <c r="GP178" s="255"/>
      <c r="GQ178" s="255"/>
      <c r="GR178" s="255"/>
      <c r="GS178" s="255"/>
      <c r="GT178" s="255"/>
      <c r="GU178" s="255"/>
      <c r="GV178" s="255"/>
      <c r="GW178" s="255"/>
      <c r="GX178" s="255"/>
      <c r="GY178" s="255"/>
      <c r="GZ178" s="255"/>
      <c r="HA178" s="255"/>
      <c r="HB178" s="255"/>
      <c r="HC178" s="255"/>
      <c r="HD178" s="255"/>
      <c r="HE178" s="255"/>
      <c r="HF178" s="255"/>
      <c r="HG178" s="255"/>
      <c r="HH178" s="255"/>
      <c r="HI178" s="255"/>
      <c r="HJ178" s="255"/>
      <c r="HK178" s="255"/>
      <c r="HL178" s="255"/>
      <c r="HM178" s="255"/>
      <c r="HN178" s="255"/>
      <c r="HO178" s="255"/>
      <c r="HP178" s="255"/>
      <c r="HQ178" s="255"/>
      <c r="HR178" s="255"/>
      <c r="HS178" s="255"/>
      <c r="HT178" s="255"/>
      <c r="HU178" s="255"/>
      <c r="HV178" s="255"/>
      <c r="HW178" s="255"/>
      <c r="HX178" s="255"/>
      <c r="HY178" s="255"/>
      <c r="HZ178" s="255"/>
      <c r="IA178" s="255"/>
      <c r="IB178" s="255"/>
      <c r="IC178" s="255"/>
      <c r="ID178" s="255"/>
      <c r="IE178" s="255"/>
      <c r="IF178" s="255"/>
      <c r="IG178" s="255"/>
      <c r="IH178" s="255"/>
      <c r="II178" s="255"/>
      <c r="IJ178" s="255"/>
      <c r="IK178" s="255"/>
      <c r="IL178" s="255"/>
      <c r="IM178" s="255"/>
      <c r="IN178" s="255"/>
      <c r="IO178" s="255"/>
      <c r="IP178" s="255"/>
      <c r="IQ178" s="255"/>
      <c r="IR178" s="255"/>
      <c r="IS178" s="255"/>
      <c r="IT178" s="255"/>
      <c r="IU178" s="255"/>
    </row>
    <row r="179" s="253" customFormat="1" ht="16.5" customHeight="1" spans="1:255">
      <c r="A179" s="255"/>
      <c r="B179" s="256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55"/>
      <c r="AK179" s="255"/>
      <c r="AL179" s="255"/>
      <c r="AM179" s="255"/>
      <c r="AN179" s="255"/>
      <c r="AO179" s="255"/>
      <c r="AP179" s="255"/>
      <c r="AQ179" s="255"/>
      <c r="AR179" s="255"/>
      <c r="AS179" s="255"/>
      <c r="AT179" s="255"/>
      <c r="AU179" s="255"/>
      <c r="AV179" s="255"/>
      <c r="AW179" s="255"/>
      <c r="AX179" s="255"/>
      <c r="AY179" s="255"/>
      <c r="AZ179" s="255"/>
      <c r="BA179" s="255"/>
      <c r="BB179" s="255"/>
      <c r="BC179" s="255"/>
      <c r="BD179" s="255"/>
      <c r="BE179" s="255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  <c r="BT179" s="255"/>
      <c r="BU179" s="255"/>
      <c r="BV179" s="255"/>
      <c r="BW179" s="255"/>
      <c r="BX179" s="255"/>
      <c r="BY179" s="255"/>
      <c r="BZ179" s="255"/>
      <c r="CA179" s="255"/>
      <c r="CB179" s="255"/>
      <c r="CC179" s="255"/>
      <c r="CD179" s="255"/>
      <c r="CE179" s="255"/>
      <c r="CF179" s="255"/>
      <c r="CG179" s="255"/>
      <c r="CH179" s="255"/>
      <c r="CI179" s="255"/>
      <c r="CJ179" s="255"/>
      <c r="CK179" s="255"/>
      <c r="CL179" s="255"/>
      <c r="CM179" s="255"/>
      <c r="CN179" s="255"/>
      <c r="CO179" s="255"/>
      <c r="CP179" s="255"/>
      <c r="CQ179" s="255"/>
      <c r="CR179" s="255"/>
      <c r="CS179" s="255"/>
      <c r="CT179" s="255"/>
      <c r="CU179" s="255"/>
      <c r="CV179" s="255"/>
      <c r="CW179" s="255"/>
      <c r="CX179" s="255"/>
      <c r="CY179" s="255"/>
      <c r="CZ179" s="255"/>
      <c r="DA179" s="255"/>
      <c r="DB179" s="255"/>
      <c r="DC179" s="255"/>
      <c r="DD179" s="255"/>
      <c r="DE179" s="255"/>
      <c r="DF179" s="255"/>
      <c r="DG179" s="255"/>
      <c r="DH179" s="255"/>
      <c r="DI179" s="255"/>
      <c r="DJ179" s="255"/>
      <c r="DK179" s="255"/>
      <c r="DL179" s="255"/>
      <c r="DM179" s="255"/>
      <c r="DN179" s="255"/>
      <c r="DO179" s="255"/>
      <c r="DP179" s="255"/>
      <c r="DQ179" s="255"/>
      <c r="DR179" s="255"/>
      <c r="DS179" s="255"/>
      <c r="DT179" s="255"/>
      <c r="DU179" s="255"/>
      <c r="DV179" s="255"/>
      <c r="DW179" s="255"/>
      <c r="DX179" s="255"/>
      <c r="DY179" s="255"/>
      <c r="DZ179" s="255"/>
      <c r="EA179" s="255"/>
      <c r="EB179" s="255"/>
      <c r="EC179" s="255"/>
      <c r="ED179" s="255"/>
      <c r="EE179" s="255"/>
      <c r="EF179" s="255"/>
      <c r="EG179" s="255"/>
      <c r="EH179" s="255"/>
      <c r="EI179" s="255"/>
      <c r="EJ179" s="255"/>
      <c r="EK179" s="255"/>
      <c r="EL179" s="255"/>
      <c r="EM179" s="255"/>
      <c r="EN179" s="255"/>
      <c r="EO179" s="255"/>
      <c r="EP179" s="255"/>
      <c r="EQ179" s="255"/>
      <c r="ER179" s="255"/>
      <c r="ES179" s="255"/>
      <c r="ET179" s="255"/>
      <c r="EU179" s="255"/>
      <c r="EV179" s="255"/>
      <c r="EW179" s="255"/>
      <c r="EX179" s="255"/>
      <c r="EY179" s="255"/>
      <c r="EZ179" s="255"/>
      <c r="FA179" s="255"/>
      <c r="FB179" s="255"/>
      <c r="FC179" s="255"/>
      <c r="FD179" s="255"/>
      <c r="FE179" s="255"/>
      <c r="FF179" s="255"/>
      <c r="FG179" s="255"/>
      <c r="FH179" s="255"/>
      <c r="FI179" s="255"/>
      <c r="FJ179" s="255"/>
      <c r="FK179" s="255"/>
      <c r="FL179" s="255"/>
      <c r="FM179" s="255"/>
      <c r="FN179" s="255"/>
      <c r="FO179" s="255"/>
      <c r="FP179" s="255"/>
      <c r="FQ179" s="255"/>
      <c r="FR179" s="255"/>
      <c r="FS179" s="255"/>
      <c r="FT179" s="255"/>
      <c r="FU179" s="255"/>
      <c r="FV179" s="255"/>
      <c r="FW179" s="255"/>
      <c r="FX179" s="255"/>
      <c r="FY179" s="255"/>
      <c r="FZ179" s="255"/>
      <c r="GA179" s="255"/>
      <c r="GB179" s="255"/>
      <c r="GC179" s="255"/>
      <c r="GD179" s="255"/>
      <c r="GE179" s="255"/>
      <c r="GF179" s="255"/>
      <c r="GG179" s="255"/>
      <c r="GH179" s="255"/>
      <c r="GI179" s="255"/>
      <c r="GJ179" s="255"/>
      <c r="GK179" s="255"/>
      <c r="GL179" s="255"/>
      <c r="GM179" s="255"/>
      <c r="GN179" s="255"/>
      <c r="GO179" s="255"/>
      <c r="GP179" s="255"/>
      <c r="GQ179" s="255"/>
      <c r="GR179" s="255"/>
      <c r="GS179" s="255"/>
      <c r="GT179" s="255"/>
      <c r="GU179" s="255"/>
      <c r="GV179" s="255"/>
      <c r="GW179" s="255"/>
      <c r="GX179" s="255"/>
      <c r="GY179" s="255"/>
      <c r="GZ179" s="255"/>
      <c r="HA179" s="255"/>
      <c r="HB179" s="255"/>
      <c r="HC179" s="255"/>
      <c r="HD179" s="255"/>
      <c r="HE179" s="255"/>
      <c r="HF179" s="255"/>
      <c r="HG179" s="255"/>
      <c r="HH179" s="255"/>
      <c r="HI179" s="255"/>
      <c r="HJ179" s="255"/>
      <c r="HK179" s="255"/>
      <c r="HL179" s="255"/>
      <c r="HM179" s="255"/>
      <c r="HN179" s="255"/>
      <c r="HO179" s="255"/>
      <c r="HP179" s="255"/>
      <c r="HQ179" s="255"/>
      <c r="HR179" s="255"/>
      <c r="HS179" s="255"/>
      <c r="HT179" s="255"/>
      <c r="HU179" s="255"/>
      <c r="HV179" s="255"/>
      <c r="HW179" s="255"/>
      <c r="HX179" s="255"/>
      <c r="HY179" s="255"/>
      <c r="HZ179" s="255"/>
      <c r="IA179" s="255"/>
      <c r="IB179" s="255"/>
      <c r="IC179" s="255"/>
      <c r="ID179" s="255"/>
      <c r="IE179" s="255"/>
      <c r="IF179" s="255"/>
      <c r="IG179" s="255"/>
      <c r="IH179" s="255"/>
      <c r="II179" s="255"/>
      <c r="IJ179" s="255"/>
      <c r="IK179" s="255"/>
      <c r="IL179" s="255"/>
      <c r="IM179" s="255"/>
      <c r="IN179" s="255"/>
      <c r="IO179" s="255"/>
      <c r="IP179" s="255"/>
      <c r="IQ179" s="255"/>
      <c r="IR179" s="255"/>
      <c r="IS179" s="255"/>
      <c r="IT179" s="255"/>
      <c r="IU179" s="255"/>
    </row>
    <row r="180" s="253" customFormat="1" ht="16.5" customHeight="1" spans="1:255">
      <c r="A180" s="255"/>
      <c r="B180" s="256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  <c r="AJ180" s="255"/>
      <c r="AK180" s="255"/>
      <c r="AL180" s="255"/>
      <c r="AM180" s="255"/>
      <c r="AN180" s="255"/>
      <c r="AO180" s="255"/>
      <c r="AP180" s="255"/>
      <c r="AQ180" s="255"/>
      <c r="AR180" s="255"/>
      <c r="AS180" s="255"/>
      <c r="AT180" s="255"/>
      <c r="AU180" s="255"/>
      <c r="AV180" s="255"/>
      <c r="AW180" s="255"/>
      <c r="AX180" s="255"/>
      <c r="AY180" s="255"/>
      <c r="AZ180" s="255"/>
      <c r="BA180" s="255"/>
      <c r="BB180" s="255"/>
      <c r="BC180" s="255"/>
      <c r="BD180" s="255"/>
      <c r="BE180" s="255"/>
      <c r="BF180" s="255"/>
      <c r="BG180" s="255"/>
      <c r="BH180" s="255"/>
      <c r="BI180" s="255"/>
      <c r="BJ180" s="255"/>
      <c r="BK180" s="255"/>
      <c r="BL180" s="255"/>
      <c r="BM180" s="255"/>
      <c r="BN180" s="255"/>
      <c r="BO180" s="255"/>
      <c r="BP180" s="255"/>
      <c r="BQ180" s="255"/>
      <c r="BR180" s="255"/>
      <c r="BS180" s="255"/>
      <c r="BT180" s="255"/>
      <c r="BU180" s="255"/>
      <c r="BV180" s="255"/>
      <c r="BW180" s="255"/>
      <c r="BX180" s="255"/>
      <c r="BY180" s="255"/>
      <c r="BZ180" s="255"/>
      <c r="CA180" s="255"/>
      <c r="CB180" s="255"/>
      <c r="CC180" s="255"/>
      <c r="CD180" s="255"/>
      <c r="CE180" s="255"/>
      <c r="CF180" s="255"/>
      <c r="CG180" s="255"/>
      <c r="CH180" s="255"/>
      <c r="CI180" s="255"/>
      <c r="CJ180" s="255"/>
      <c r="CK180" s="255"/>
      <c r="CL180" s="255"/>
      <c r="CM180" s="255"/>
      <c r="CN180" s="255"/>
      <c r="CO180" s="255"/>
      <c r="CP180" s="255"/>
      <c r="CQ180" s="255"/>
      <c r="CR180" s="255"/>
      <c r="CS180" s="255"/>
      <c r="CT180" s="255"/>
      <c r="CU180" s="255"/>
      <c r="CV180" s="255"/>
      <c r="CW180" s="255"/>
      <c r="CX180" s="255"/>
      <c r="CY180" s="255"/>
      <c r="CZ180" s="255"/>
      <c r="DA180" s="255"/>
      <c r="DB180" s="255"/>
      <c r="DC180" s="255"/>
      <c r="DD180" s="255"/>
      <c r="DE180" s="255"/>
      <c r="DF180" s="255"/>
      <c r="DG180" s="255"/>
      <c r="DH180" s="255"/>
      <c r="DI180" s="255"/>
      <c r="DJ180" s="255"/>
      <c r="DK180" s="255"/>
      <c r="DL180" s="255"/>
      <c r="DM180" s="255"/>
      <c r="DN180" s="255"/>
      <c r="DO180" s="255"/>
      <c r="DP180" s="255"/>
      <c r="DQ180" s="255"/>
      <c r="DR180" s="255"/>
      <c r="DS180" s="255"/>
      <c r="DT180" s="255"/>
      <c r="DU180" s="255"/>
      <c r="DV180" s="255"/>
      <c r="DW180" s="255"/>
      <c r="DX180" s="255"/>
      <c r="DY180" s="255"/>
      <c r="DZ180" s="255"/>
      <c r="EA180" s="255"/>
      <c r="EB180" s="255"/>
      <c r="EC180" s="255"/>
      <c r="ED180" s="255"/>
      <c r="EE180" s="255"/>
      <c r="EF180" s="255"/>
      <c r="EG180" s="255"/>
      <c r="EH180" s="255"/>
      <c r="EI180" s="255"/>
      <c r="EJ180" s="255"/>
      <c r="EK180" s="255"/>
      <c r="EL180" s="255"/>
      <c r="EM180" s="255"/>
      <c r="EN180" s="255"/>
      <c r="EO180" s="255"/>
      <c r="EP180" s="255"/>
      <c r="EQ180" s="255"/>
      <c r="ER180" s="255"/>
      <c r="ES180" s="255"/>
      <c r="ET180" s="255"/>
      <c r="EU180" s="255"/>
      <c r="EV180" s="255"/>
      <c r="EW180" s="255"/>
      <c r="EX180" s="255"/>
      <c r="EY180" s="255"/>
      <c r="EZ180" s="255"/>
      <c r="FA180" s="255"/>
      <c r="FB180" s="255"/>
      <c r="FC180" s="255"/>
      <c r="FD180" s="255"/>
      <c r="FE180" s="255"/>
      <c r="FF180" s="255"/>
      <c r="FG180" s="255"/>
      <c r="FH180" s="255"/>
      <c r="FI180" s="255"/>
      <c r="FJ180" s="255"/>
      <c r="FK180" s="255"/>
      <c r="FL180" s="255"/>
      <c r="FM180" s="255"/>
      <c r="FN180" s="255"/>
      <c r="FO180" s="255"/>
      <c r="FP180" s="255"/>
      <c r="FQ180" s="255"/>
      <c r="FR180" s="255"/>
      <c r="FS180" s="255"/>
      <c r="FT180" s="255"/>
      <c r="FU180" s="255"/>
      <c r="FV180" s="255"/>
      <c r="FW180" s="255"/>
      <c r="FX180" s="255"/>
      <c r="FY180" s="255"/>
      <c r="FZ180" s="255"/>
      <c r="GA180" s="255"/>
      <c r="GB180" s="255"/>
      <c r="GC180" s="255"/>
      <c r="GD180" s="255"/>
      <c r="GE180" s="255"/>
      <c r="GF180" s="255"/>
      <c r="GG180" s="255"/>
      <c r="GH180" s="255"/>
      <c r="GI180" s="255"/>
      <c r="GJ180" s="255"/>
      <c r="GK180" s="255"/>
      <c r="GL180" s="255"/>
      <c r="GM180" s="255"/>
      <c r="GN180" s="255"/>
      <c r="GO180" s="255"/>
      <c r="GP180" s="255"/>
      <c r="GQ180" s="255"/>
      <c r="GR180" s="255"/>
      <c r="GS180" s="255"/>
      <c r="GT180" s="255"/>
      <c r="GU180" s="255"/>
      <c r="GV180" s="255"/>
      <c r="GW180" s="255"/>
      <c r="GX180" s="255"/>
      <c r="GY180" s="255"/>
      <c r="GZ180" s="255"/>
      <c r="HA180" s="255"/>
      <c r="HB180" s="255"/>
      <c r="HC180" s="255"/>
      <c r="HD180" s="255"/>
      <c r="HE180" s="255"/>
      <c r="HF180" s="255"/>
      <c r="HG180" s="255"/>
      <c r="HH180" s="255"/>
      <c r="HI180" s="255"/>
      <c r="HJ180" s="255"/>
      <c r="HK180" s="255"/>
      <c r="HL180" s="255"/>
      <c r="HM180" s="255"/>
      <c r="HN180" s="255"/>
      <c r="HO180" s="255"/>
      <c r="HP180" s="255"/>
      <c r="HQ180" s="255"/>
      <c r="HR180" s="255"/>
      <c r="HS180" s="255"/>
      <c r="HT180" s="255"/>
      <c r="HU180" s="255"/>
      <c r="HV180" s="255"/>
      <c r="HW180" s="255"/>
      <c r="HX180" s="255"/>
      <c r="HY180" s="255"/>
      <c r="HZ180" s="255"/>
      <c r="IA180" s="255"/>
      <c r="IB180" s="255"/>
      <c r="IC180" s="255"/>
      <c r="ID180" s="255"/>
      <c r="IE180" s="255"/>
      <c r="IF180" s="255"/>
      <c r="IG180" s="255"/>
      <c r="IH180" s="255"/>
      <c r="II180" s="255"/>
      <c r="IJ180" s="255"/>
      <c r="IK180" s="255"/>
      <c r="IL180" s="255"/>
      <c r="IM180" s="255"/>
      <c r="IN180" s="255"/>
      <c r="IO180" s="255"/>
      <c r="IP180" s="255"/>
      <c r="IQ180" s="255"/>
      <c r="IR180" s="255"/>
      <c r="IS180" s="255"/>
      <c r="IT180" s="255"/>
      <c r="IU180" s="255"/>
    </row>
    <row r="181" s="253" customFormat="1" ht="16.5" customHeight="1" spans="1:255">
      <c r="A181" s="255"/>
      <c r="B181" s="256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  <c r="BL181" s="255"/>
      <c r="BM181" s="255"/>
      <c r="BN181" s="255"/>
      <c r="BO181" s="255"/>
      <c r="BP181" s="255"/>
      <c r="BQ181" s="255"/>
      <c r="BR181" s="255"/>
      <c r="BS181" s="255"/>
      <c r="BT181" s="255"/>
      <c r="BU181" s="255"/>
      <c r="BV181" s="255"/>
      <c r="BW181" s="255"/>
      <c r="BX181" s="255"/>
      <c r="BY181" s="255"/>
      <c r="BZ181" s="255"/>
      <c r="CA181" s="255"/>
      <c r="CB181" s="255"/>
      <c r="CC181" s="255"/>
      <c r="CD181" s="255"/>
      <c r="CE181" s="255"/>
      <c r="CF181" s="255"/>
      <c r="CG181" s="255"/>
      <c r="CH181" s="255"/>
      <c r="CI181" s="255"/>
      <c r="CJ181" s="255"/>
      <c r="CK181" s="255"/>
      <c r="CL181" s="255"/>
      <c r="CM181" s="255"/>
      <c r="CN181" s="255"/>
      <c r="CO181" s="255"/>
      <c r="CP181" s="255"/>
      <c r="CQ181" s="255"/>
      <c r="CR181" s="255"/>
      <c r="CS181" s="255"/>
      <c r="CT181" s="255"/>
      <c r="CU181" s="255"/>
      <c r="CV181" s="255"/>
      <c r="CW181" s="255"/>
      <c r="CX181" s="255"/>
      <c r="CY181" s="255"/>
      <c r="CZ181" s="255"/>
      <c r="DA181" s="255"/>
      <c r="DB181" s="255"/>
      <c r="DC181" s="255"/>
      <c r="DD181" s="255"/>
      <c r="DE181" s="255"/>
      <c r="DF181" s="255"/>
      <c r="DG181" s="255"/>
      <c r="DH181" s="255"/>
      <c r="DI181" s="255"/>
      <c r="DJ181" s="255"/>
      <c r="DK181" s="255"/>
      <c r="DL181" s="255"/>
      <c r="DM181" s="255"/>
      <c r="DN181" s="255"/>
      <c r="DO181" s="255"/>
      <c r="DP181" s="255"/>
      <c r="DQ181" s="255"/>
      <c r="DR181" s="255"/>
      <c r="DS181" s="255"/>
      <c r="DT181" s="255"/>
      <c r="DU181" s="255"/>
      <c r="DV181" s="255"/>
      <c r="DW181" s="255"/>
      <c r="DX181" s="255"/>
      <c r="DY181" s="255"/>
      <c r="DZ181" s="255"/>
      <c r="EA181" s="255"/>
      <c r="EB181" s="255"/>
      <c r="EC181" s="255"/>
      <c r="ED181" s="255"/>
      <c r="EE181" s="255"/>
      <c r="EF181" s="255"/>
      <c r="EG181" s="255"/>
      <c r="EH181" s="255"/>
      <c r="EI181" s="255"/>
      <c r="EJ181" s="255"/>
      <c r="EK181" s="255"/>
      <c r="EL181" s="255"/>
      <c r="EM181" s="255"/>
      <c r="EN181" s="255"/>
      <c r="EO181" s="255"/>
      <c r="EP181" s="255"/>
      <c r="EQ181" s="255"/>
      <c r="ER181" s="255"/>
      <c r="ES181" s="255"/>
      <c r="ET181" s="255"/>
      <c r="EU181" s="255"/>
      <c r="EV181" s="255"/>
      <c r="EW181" s="255"/>
      <c r="EX181" s="255"/>
      <c r="EY181" s="255"/>
      <c r="EZ181" s="255"/>
      <c r="FA181" s="255"/>
      <c r="FB181" s="255"/>
      <c r="FC181" s="255"/>
      <c r="FD181" s="255"/>
      <c r="FE181" s="255"/>
      <c r="FF181" s="255"/>
      <c r="FG181" s="255"/>
      <c r="FH181" s="255"/>
      <c r="FI181" s="255"/>
      <c r="FJ181" s="255"/>
      <c r="FK181" s="255"/>
      <c r="FL181" s="255"/>
      <c r="FM181" s="255"/>
      <c r="FN181" s="255"/>
      <c r="FO181" s="255"/>
      <c r="FP181" s="255"/>
      <c r="FQ181" s="255"/>
      <c r="FR181" s="255"/>
      <c r="FS181" s="255"/>
      <c r="FT181" s="255"/>
      <c r="FU181" s="255"/>
      <c r="FV181" s="255"/>
      <c r="FW181" s="255"/>
      <c r="FX181" s="255"/>
      <c r="FY181" s="255"/>
      <c r="FZ181" s="255"/>
      <c r="GA181" s="255"/>
      <c r="GB181" s="255"/>
      <c r="GC181" s="255"/>
      <c r="GD181" s="255"/>
      <c r="GE181" s="255"/>
      <c r="GF181" s="255"/>
      <c r="GG181" s="255"/>
      <c r="GH181" s="255"/>
      <c r="GI181" s="255"/>
      <c r="GJ181" s="255"/>
      <c r="GK181" s="255"/>
      <c r="GL181" s="255"/>
      <c r="GM181" s="255"/>
      <c r="GN181" s="255"/>
      <c r="GO181" s="255"/>
      <c r="GP181" s="255"/>
      <c r="GQ181" s="255"/>
      <c r="GR181" s="255"/>
      <c r="GS181" s="255"/>
      <c r="GT181" s="255"/>
      <c r="GU181" s="255"/>
      <c r="GV181" s="255"/>
      <c r="GW181" s="255"/>
      <c r="GX181" s="255"/>
      <c r="GY181" s="255"/>
      <c r="GZ181" s="255"/>
      <c r="HA181" s="255"/>
      <c r="HB181" s="255"/>
      <c r="HC181" s="255"/>
      <c r="HD181" s="255"/>
      <c r="HE181" s="255"/>
      <c r="HF181" s="255"/>
      <c r="HG181" s="255"/>
      <c r="HH181" s="255"/>
      <c r="HI181" s="255"/>
      <c r="HJ181" s="255"/>
      <c r="HK181" s="255"/>
      <c r="HL181" s="255"/>
      <c r="HM181" s="255"/>
      <c r="HN181" s="255"/>
      <c r="HO181" s="255"/>
      <c r="HP181" s="255"/>
      <c r="HQ181" s="255"/>
      <c r="HR181" s="255"/>
      <c r="HS181" s="255"/>
      <c r="HT181" s="255"/>
      <c r="HU181" s="255"/>
      <c r="HV181" s="255"/>
      <c r="HW181" s="255"/>
      <c r="HX181" s="255"/>
      <c r="HY181" s="255"/>
      <c r="HZ181" s="255"/>
      <c r="IA181" s="255"/>
      <c r="IB181" s="255"/>
      <c r="IC181" s="255"/>
      <c r="ID181" s="255"/>
      <c r="IE181" s="255"/>
      <c r="IF181" s="255"/>
      <c r="IG181" s="255"/>
      <c r="IH181" s="255"/>
      <c r="II181" s="255"/>
      <c r="IJ181" s="255"/>
      <c r="IK181" s="255"/>
      <c r="IL181" s="255"/>
      <c r="IM181" s="255"/>
      <c r="IN181" s="255"/>
      <c r="IO181" s="255"/>
      <c r="IP181" s="255"/>
      <c r="IQ181" s="255"/>
      <c r="IR181" s="255"/>
      <c r="IS181" s="255"/>
      <c r="IT181" s="255"/>
      <c r="IU181" s="255"/>
    </row>
    <row r="182" s="253" customFormat="1" ht="16.5" customHeight="1" spans="1:255">
      <c r="A182" s="255"/>
      <c r="B182" s="256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  <c r="AK182" s="255"/>
      <c r="AL182" s="255"/>
      <c r="AM182" s="255"/>
      <c r="AN182" s="255"/>
      <c r="AO182" s="255"/>
      <c r="AP182" s="255"/>
      <c r="AQ182" s="255"/>
      <c r="AR182" s="255"/>
      <c r="AS182" s="255"/>
      <c r="AT182" s="255"/>
      <c r="AU182" s="255"/>
      <c r="AV182" s="255"/>
      <c r="AW182" s="255"/>
      <c r="AX182" s="255"/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255"/>
      <c r="BZ182" s="255"/>
      <c r="CA182" s="255"/>
      <c r="CB182" s="255"/>
      <c r="CC182" s="255"/>
      <c r="CD182" s="255"/>
      <c r="CE182" s="255"/>
      <c r="CF182" s="255"/>
      <c r="CG182" s="255"/>
      <c r="CH182" s="255"/>
      <c r="CI182" s="255"/>
      <c r="CJ182" s="255"/>
      <c r="CK182" s="255"/>
      <c r="CL182" s="255"/>
      <c r="CM182" s="255"/>
      <c r="CN182" s="255"/>
      <c r="CO182" s="255"/>
      <c r="CP182" s="255"/>
      <c r="CQ182" s="255"/>
      <c r="CR182" s="255"/>
      <c r="CS182" s="255"/>
      <c r="CT182" s="255"/>
      <c r="CU182" s="255"/>
      <c r="CV182" s="255"/>
      <c r="CW182" s="255"/>
      <c r="CX182" s="255"/>
      <c r="CY182" s="255"/>
      <c r="CZ182" s="255"/>
      <c r="DA182" s="255"/>
      <c r="DB182" s="255"/>
      <c r="DC182" s="255"/>
      <c r="DD182" s="255"/>
      <c r="DE182" s="255"/>
      <c r="DF182" s="255"/>
      <c r="DG182" s="255"/>
      <c r="DH182" s="255"/>
      <c r="DI182" s="255"/>
      <c r="DJ182" s="255"/>
      <c r="DK182" s="255"/>
      <c r="DL182" s="255"/>
      <c r="DM182" s="255"/>
      <c r="DN182" s="255"/>
      <c r="DO182" s="255"/>
      <c r="DP182" s="255"/>
      <c r="DQ182" s="255"/>
      <c r="DR182" s="255"/>
      <c r="DS182" s="255"/>
      <c r="DT182" s="255"/>
      <c r="DU182" s="255"/>
      <c r="DV182" s="255"/>
      <c r="DW182" s="255"/>
      <c r="DX182" s="255"/>
      <c r="DY182" s="255"/>
      <c r="DZ182" s="255"/>
      <c r="EA182" s="255"/>
      <c r="EB182" s="255"/>
      <c r="EC182" s="255"/>
      <c r="ED182" s="255"/>
      <c r="EE182" s="255"/>
      <c r="EF182" s="255"/>
      <c r="EG182" s="255"/>
      <c r="EH182" s="255"/>
      <c r="EI182" s="255"/>
      <c r="EJ182" s="255"/>
      <c r="EK182" s="255"/>
      <c r="EL182" s="255"/>
      <c r="EM182" s="255"/>
      <c r="EN182" s="255"/>
      <c r="EO182" s="255"/>
      <c r="EP182" s="255"/>
      <c r="EQ182" s="255"/>
      <c r="ER182" s="255"/>
      <c r="ES182" s="255"/>
      <c r="ET182" s="255"/>
      <c r="EU182" s="255"/>
      <c r="EV182" s="255"/>
      <c r="EW182" s="255"/>
      <c r="EX182" s="255"/>
      <c r="EY182" s="255"/>
      <c r="EZ182" s="255"/>
      <c r="FA182" s="255"/>
      <c r="FB182" s="255"/>
      <c r="FC182" s="255"/>
      <c r="FD182" s="255"/>
      <c r="FE182" s="255"/>
      <c r="FF182" s="255"/>
      <c r="FG182" s="255"/>
      <c r="FH182" s="255"/>
      <c r="FI182" s="255"/>
      <c r="FJ182" s="255"/>
      <c r="FK182" s="255"/>
      <c r="FL182" s="255"/>
      <c r="FM182" s="255"/>
      <c r="FN182" s="255"/>
      <c r="FO182" s="255"/>
      <c r="FP182" s="255"/>
      <c r="FQ182" s="255"/>
      <c r="FR182" s="255"/>
      <c r="FS182" s="255"/>
      <c r="FT182" s="255"/>
      <c r="FU182" s="255"/>
      <c r="FV182" s="255"/>
      <c r="FW182" s="255"/>
      <c r="FX182" s="255"/>
      <c r="FY182" s="255"/>
      <c r="FZ182" s="255"/>
      <c r="GA182" s="255"/>
      <c r="GB182" s="255"/>
      <c r="GC182" s="255"/>
      <c r="GD182" s="255"/>
      <c r="GE182" s="255"/>
      <c r="GF182" s="255"/>
      <c r="GG182" s="255"/>
      <c r="GH182" s="255"/>
      <c r="GI182" s="255"/>
      <c r="GJ182" s="255"/>
      <c r="GK182" s="255"/>
      <c r="GL182" s="255"/>
      <c r="GM182" s="255"/>
      <c r="GN182" s="255"/>
      <c r="GO182" s="255"/>
      <c r="GP182" s="255"/>
      <c r="GQ182" s="255"/>
      <c r="GR182" s="255"/>
      <c r="GS182" s="255"/>
      <c r="GT182" s="255"/>
      <c r="GU182" s="255"/>
      <c r="GV182" s="255"/>
      <c r="GW182" s="255"/>
      <c r="GX182" s="255"/>
      <c r="GY182" s="255"/>
      <c r="GZ182" s="255"/>
      <c r="HA182" s="255"/>
      <c r="HB182" s="255"/>
      <c r="HC182" s="255"/>
      <c r="HD182" s="255"/>
      <c r="HE182" s="255"/>
      <c r="HF182" s="255"/>
      <c r="HG182" s="255"/>
      <c r="HH182" s="255"/>
      <c r="HI182" s="255"/>
      <c r="HJ182" s="255"/>
      <c r="HK182" s="255"/>
      <c r="HL182" s="255"/>
      <c r="HM182" s="255"/>
      <c r="HN182" s="255"/>
      <c r="HO182" s="255"/>
      <c r="HP182" s="255"/>
      <c r="HQ182" s="255"/>
      <c r="HR182" s="255"/>
      <c r="HS182" s="255"/>
      <c r="HT182" s="255"/>
      <c r="HU182" s="255"/>
      <c r="HV182" s="255"/>
      <c r="HW182" s="255"/>
      <c r="HX182" s="255"/>
      <c r="HY182" s="255"/>
      <c r="HZ182" s="255"/>
      <c r="IA182" s="255"/>
      <c r="IB182" s="255"/>
      <c r="IC182" s="255"/>
      <c r="ID182" s="255"/>
      <c r="IE182" s="255"/>
      <c r="IF182" s="255"/>
      <c r="IG182" s="255"/>
      <c r="IH182" s="255"/>
      <c r="II182" s="255"/>
      <c r="IJ182" s="255"/>
      <c r="IK182" s="255"/>
      <c r="IL182" s="255"/>
      <c r="IM182" s="255"/>
      <c r="IN182" s="255"/>
      <c r="IO182" s="255"/>
      <c r="IP182" s="255"/>
      <c r="IQ182" s="255"/>
      <c r="IR182" s="255"/>
      <c r="IS182" s="255"/>
      <c r="IT182" s="255"/>
      <c r="IU182" s="255"/>
    </row>
    <row r="183" s="253" customFormat="1" ht="16.5" customHeight="1" spans="1:255">
      <c r="A183" s="255"/>
      <c r="B183" s="256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5"/>
      <c r="AV183" s="255"/>
      <c r="AW183" s="255"/>
      <c r="AX183" s="255"/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255"/>
      <c r="BN183" s="255"/>
      <c r="BO183" s="255"/>
      <c r="BP183" s="255"/>
      <c r="BQ183" s="255"/>
      <c r="BR183" s="255"/>
      <c r="BS183" s="255"/>
      <c r="BT183" s="255"/>
      <c r="BU183" s="255"/>
      <c r="BV183" s="255"/>
      <c r="BW183" s="255"/>
      <c r="BX183" s="255"/>
      <c r="BY183" s="255"/>
      <c r="BZ183" s="255"/>
      <c r="CA183" s="255"/>
      <c r="CB183" s="255"/>
      <c r="CC183" s="255"/>
      <c r="CD183" s="255"/>
      <c r="CE183" s="255"/>
      <c r="CF183" s="255"/>
      <c r="CG183" s="255"/>
      <c r="CH183" s="255"/>
      <c r="CI183" s="255"/>
      <c r="CJ183" s="255"/>
      <c r="CK183" s="255"/>
      <c r="CL183" s="255"/>
      <c r="CM183" s="255"/>
      <c r="CN183" s="255"/>
      <c r="CO183" s="255"/>
      <c r="CP183" s="255"/>
      <c r="CQ183" s="255"/>
      <c r="CR183" s="255"/>
      <c r="CS183" s="255"/>
      <c r="CT183" s="255"/>
      <c r="CU183" s="255"/>
      <c r="CV183" s="255"/>
      <c r="CW183" s="255"/>
      <c r="CX183" s="255"/>
      <c r="CY183" s="255"/>
      <c r="CZ183" s="255"/>
      <c r="DA183" s="255"/>
      <c r="DB183" s="255"/>
      <c r="DC183" s="255"/>
      <c r="DD183" s="255"/>
      <c r="DE183" s="255"/>
      <c r="DF183" s="255"/>
      <c r="DG183" s="255"/>
      <c r="DH183" s="255"/>
      <c r="DI183" s="255"/>
      <c r="DJ183" s="255"/>
      <c r="DK183" s="255"/>
      <c r="DL183" s="255"/>
      <c r="DM183" s="255"/>
      <c r="DN183" s="255"/>
      <c r="DO183" s="255"/>
      <c r="DP183" s="255"/>
      <c r="DQ183" s="255"/>
      <c r="DR183" s="255"/>
      <c r="DS183" s="255"/>
      <c r="DT183" s="255"/>
      <c r="DU183" s="255"/>
      <c r="DV183" s="255"/>
      <c r="DW183" s="255"/>
      <c r="DX183" s="255"/>
      <c r="DY183" s="255"/>
      <c r="DZ183" s="255"/>
      <c r="EA183" s="255"/>
      <c r="EB183" s="255"/>
      <c r="EC183" s="255"/>
      <c r="ED183" s="255"/>
      <c r="EE183" s="255"/>
      <c r="EF183" s="255"/>
      <c r="EG183" s="255"/>
      <c r="EH183" s="255"/>
      <c r="EI183" s="255"/>
      <c r="EJ183" s="255"/>
      <c r="EK183" s="255"/>
      <c r="EL183" s="255"/>
      <c r="EM183" s="255"/>
      <c r="EN183" s="255"/>
      <c r="EO183" s="255"/>
      <c r="EP183" s="255"/>
      <c r="EQ183" s="255"/>
      <c r="ER183" s="255"/>
      <c r="ES183" s="255"/>
      <c r="ET183" s="255"/>
      <c r="EU183" s="255"/>
      <c r="EV183" s="255"/>
      <c r="EW183" s="255"/>
      <c r="EX183" s="255"/>
      <c r="EY183" s="255"/>
      <c r="EZ183" s="255"/>
      <c r="FA183" s="255"/>
      <c r="FB183" s="255"/>
      <c r="FC183" s="255"/>
      <c r="FD183" s="255"/>
      <c r="FE183" s="255"/>
      <c r="FF183" s="255"/>
      <c r="FG183" s="255"/>
      <c r="FH183" s="255"/>
      <c r="FI183" s="255"/>
      <c r="FJ183" s="255"/>
      <c r="FK183" s="255"/>
      <c r="FL183" s="255"/>
      <c r="FM183" s="255"/>
      <c r="FN183" s="255"/>
      <c r="FO183" s="255"/>
      <c r="FP183" s="255"/>
      <c r="FQ183" s="255"/>
      <c r="FR183" s="255"/>
      <c r="FS183" s="255"/>
      <c r="FT183" s="255"/>
      <c r="FU183" s="255"/>
      <c r="FV183" s="255"/>
      <c r="FW183" s="255"/>
      <c r="FX183" s="255"/>
      <c r="FY183" s="255"/>
      <c r="FZ183" s="255"/>
      <c r="GA183" s="255"/>
      <c r="GB183" s="255"/>
      <c r="GC183" s="255"/>
      <c r="GD183" s="255"/>
      <c r="GE183" s="255"/>
      <c r="GF183" s="255"/>
      <c r="GG183" s="255"/>
      <c r="GH183" s="255"/>
      <c r="GI183" s="255"/>
      <c r="GJ183" s="255"/>
      <c r="GK183" s="255"/>
      <c r="GL183" s="255"/>
      <c r="GM183" s="255"/>
      <c r="GN183" s="255"/>
      <c r="GO183" s="255"/>
      <c r="GP183" s="255"/>
      <c r="GQ183" s="255"/>
      <c r="GR183" s="255"/>
      <c r="GS183" s="255"/>
      <c r="GT183" s="255"/>
      <c r="GU183" s="255"/>
      <c r="GV183" s="255"/>
      <c r="GW183" s="255"/>
      <c r="GX183" s="255"/>
      <c r="GY183" s="255"/>
      <c r="GZ183" s="255"/>
      <c r="HA183" s="255"/>
      <c r="HB183" s="255"/>
      <c r="HC183" s="255"/>
      <c r="HD183" s="255"/>
      <c r="HE183" s="255"/>
      <c r="HF183" s="255"/>
      <c r="HG183" s="255"/>
      <c r="HH183" s="255"/>
      <c r="HI183" s="255"/>
      <c r="HJ183" s="255"/>
      <c r="HK183" s="255"/>
      <c r="HL183" s="255"/>
      <c r="HM183" s="255"/>
      <c r="HN183" s="255"/>
      <c r="HO183" s="255"/>
      <c r="HP183" s="255"/>
      <c r="HQ183" s="255"/>
      <c r="HR183" s="255"/>
      <c r="HS183" s="255"/>
      <c r="HT183" s="255"/>
      <c r="HU183" s="255"/>
      <c r="HV183" s="255"/>
      <c r="HW183" s="255"/>
      <c r="HX183" s="255"/>
      <c r="HY183" s="255"/>
      <c r="HZ183" s="255"/>
      <c r="IA183" s="255"/>
      <c r="IB183" s="255"/>
      <c r="IC183" s="255"/>
      <c r="ID183" s="255"/>
      <c r="IE183" s="255"/>
      <c r="IF183" s="255"/>
      <c r="IG183" s="255"/>
      <c r="IH183" s="255"/>
      <c r="II183" s="255"/>
      <c r="IJ183" s="255"/>
      <c r="IK183" s="255"/>
      <c r="IL183" s="255"/>
      <c r="IM183" s="255"/>
      <c r="IN183" s="255"/>
      <c r="IO183" s="255"/>
      <c r="IP183" s="255"/>
      <c r="IQ183" s="255"/>
      <c r="IR183" s="255"/>
      <c r="IS183" s="255"/>
      <c r="IT183" s="255"/>
      <c r="IU183" s="255"/>
    </row>
    <row r="184" s="253" customFormat="1" ht="16.5" customHeight="1" spans="1:255">
      <c r="A184" s="255"/>
      <c r="B184" s="256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  <c r="BL184" s="255"/>
      <c r="BM184" s="255"/>
      <c r="BN184" s="255"/>
      <c r="BO184" s="255"/>
      <c r="BP184" s="255"/>
      <c r="BQ184" s="255"/>
      <c r="BR184" s="255"/>
      <c r="BS184" s="255"/>
      <c r="BT184" s="255"/>
      <c r="BU184" s="255"/>
      <c r="BV184" s="255"/>
      <c r="BW184" s="255"/>
      <c r="BX184" s="255"/>
      <c r="BY184" s="255"/>
      <c r="BZ184" s="255"/>
      <c r="CA184" s="255"/>
      <c r="CB184" s="255"/>
      <c r="CC184" s="255"/>
      <c r="CD184" s="255"/>
      <c r="CE184" s="255"/>
      <c r="CF184" s="255"/>
      <c r="CG184" s="255"/>
      <c r="CH184" s="255"/>
      <c r="CI184" s="255"/>
      <c r="CJ184" s="255"/>
      <c r="CK184" s="255"/>
      <c r="CL184" s="255"/>
      <c r="CM184" s="255"/>
      <c r="CN184" s="255"/>
      <c r="CO184" s="255"/>
      <c r="CP184" s="255"/>
      <c r="CQ184" s="255"/>
      <c r="CR184" s="255"/>
      <c r="CS184" s="255"/>
      <c r="CT184" s="255"/>
      <c r="CU184" s="255"/>
      <c r="CV184" s="255"/>
      <c r="CW184" s="255"/>
      <c r="CX184" s="255"/>
      <c r="CY184" s="255"/>
      <c r="CZ184" s="255"/>
      <c r="DA184" s="255"/>
      <c r="DB184" s="255"/>
      <c r="DC184" s="255"/>
      <c r="DD184" s="255"/>
      <c r="DE184" s="255"/>
      <c r="DF184" s="255"/>
      <c r="DG184" s="255"/>
      <c r="DH184" s="255"/>
      <c r="DI184" s="255"/>
      <c r="DJ184" s="255"/>
      <c r="DK184" s="255"/>
      <c r="DL184" s="255"/>
      <c r="DM184" s="255"/>
      <c r="DN184" s="255"/>
      <c r="DO184" s="255"/>
      <c r="DP184" s="255"/>
      <c r="DQ184" s="255"/>
      <c r="DR184" s="255"/>
      <c r="DS184" s="255"/>
      <c r="DT184" s="255"/>
      <c r="DU184" s="255"/>
      <c r="DV184" s="255"/>
      <c r="DW184" s="255"/>
      <c r="DX184" s="255"/>
      <c r="DY184" s="255"/>
      <c r="DZ184" s="255"/>
      <c r="EA184" s="255"/>
      <c r="EB184" s="255"/>
      <c r="EC184" s="255"/>
      <c r="ED184" s="255"/>
      <c r="EE184" s="255"/>
      <c r="EF184" s="255"/>
      <c r="EG184" s="255"/>
      <c r="EH184" s="255"/>
      <c r="EI184" s="255"/>
      <c r="EJ184" s="255"/>
      <c r="EK184" s="255"/>
      <c r="EL184" s="255"/>
      <c r="EM184" s="255"/>
      <c r="EN184" s="255"/>
      <c r="EO184" s="255"/>
      <c r="EP184" s="255"/>
      <c r="EQ184" s="255"/>
      <c r="ER184" s="255"/>
      <c r="ES184" s="255"/>
      <c r="ET184" s="255"/>
      <c r="EU184" s="255"/>
      <c r="EV184" s="255"/>
      <c r="EW184" s="255"/>
      <c r="EX184" s="255"/>
      <c r="EY184" s="255"/>
      <c r="EZ184" s="255"/>
      <c r="FA184" s="255"/>
      <c r="FB184" s="255"/>
      <c r="FC184" s="255"/>
      <c r="FD184" s="255"/>
      <c r="FE184" s="255"/>
      <c r="FF184" s="255"/>
      <c r="FG184" s="255"/>
      <c r="FH184" s="255"/>
      <c r="FI184" s="255"/>
      <c r="FJ184" s="255"/>
      <c r="FK184" s="255"/>
      <c r="FL184" s="255"/>
      <c r="FM184" s="255"/>
      <c r="FN184" s="255"/>
      <c r="FO184" s="255"/>
      <c r="FP184" s="255"/>
      <c r="FQ184" s="255"/>
      <c r="FR184" s="255"/>
      <c r="FS184" s="255"/>
      <c r="FT184" s="255"/>
      <c r="FU184" s="255"/>
      <c r="FV184" s="255"/>
      <c r="FW184" s="255"/>
      <c r="FX184" s="255"/>
      <c r="FY184" s="255"/>
      <c r="FZ184" s="255"/>
      <c r="GA184" s="255"/>
      <c r="GB184" s="255"/>
      <c r="GC184" s="255"/>
      <c r="GD184" s="255"/>
      <c r="GE184" s="255"/>
      <c r="GF184" s="255"/>
      <c r="GG184" s="255"/>
      <c r="GH184" s="255"/>
      <c r="GI184" s="255"/>
      <c r="GJ184" s="255"/>
      <c r="GK184" s="255"/>
      <c r="GL184" s="255"/>
      <c r="GM184" s="255"/>
      <c r="GN184" s="255"/>
      <c r="GO184" s="255"/>
      <c r="GP184" s="255"/>
      <c r="GQ184" s="255"/>
      <c r="GR184" s="255"/>
      <c r="GS184" s="255"/>
      <c r="GT184" s="255"/>
      <c r="GU184" s="255"/>
      <c r="GV184" s="255"/>
      <c r="GW184" s="255"/>
      <c r="GX184" s="255"/>
      <c r="GY184" s="255"/>
      <c r="GZ184" s="255"/>
      <c r="HA184" s="255"/>
      <c r="HB184" s="255"/>
      <c r="HC184" s="255"/>
      <c r="HD184" s="255"/>
      <c r="HE184" s="255"/>
      <c r="HF184" s="255"/>
      <c r="HG184" s="255"/>
      <c r="HH184" s="255"/>
      <c r="HI184" s="255"/>
      <c r="HJ184" s="255"/>
      <c r="HK184" s="255"/>
      <c r="HL184" s="255"/>
      <c r="HM184" s="255"/>
      <c r="HN184" s="255"/>
      <c r="HO184" s="255"/>
      <c r="HP184" s="255"/>
      <c r="HQ184" s="255"/>
      <c r="HR184" s="255"/>
      <c r="HS184" s="255"/>
      <c r="HT184" s="255"/>
      <c r="HU184" s="255"/>
      <c r="HV184" s="255"/>
      <c r="HW184" s="255"/>
      <c r="HX184" s="255"/>
      <c r="HY184" s="255"/>
      <c r="HZ184" s="255"/>
      <c r="IA184" s="255"/>
      <c r="IB184" s="255"/>
      <c r="IC184" s="255"/>
      <c r="ID184" s="255"/>
      <c r="IE184" s="255"/>
      <c r="IF184" s="255"/>
      <c r="IG184" s="255"/>
      <c r="IH184" s="255"/>
      <c r="II184" s="255"/>
      <c r="IJ184" s="255"/>
      <c r="IK184" s="255"/>
      <c r="IL184" s="255"/>
      <c r="IM184" s="255"/>
      <c r="IN184" s="255"/>
      <c r="IO184" s="255"/>
      <c r="IP184" s="255"/>
      <c r="IQ184" s="255"/>
      <c r="IR184" s="255"/>
      <c r="IS184" s="255"/>
      <c r="IT184" s="255"/>
      <c r="IU184" s="255"/>
    </row>
    <row r="185" s="253" customFormat="1" ht="16.5" customHeight="1" spans="1:255">
      <c r="A185" s="255"/>
      <c r="B185" s="256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55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5"/>
      <c r="AV185" s="255"/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5"/>
      <c r="CC185" s="255"/>
      <c r="CD185" s="255"/>
      <c r="CE185" s="255"/>
      <c r="CF185" s="255"/>
      <c r="CG185" s="255"/>
      <c r="CH185" s="255"/>
      <c r="CI185" s="255"/>
      <c r="CJ185" s="255"/>
      <c r="CK185" s="255"/>
      <c r="CL185" s="255"/>
      <c r="CM185" s="255"/>
      <c r="CN185" s="255"/>
      <c r="CO185" s="255"/>
      <c r="CP185" s="255"/>
      <c r="CQ185" s="255"/>
      <c r="CR185" s="255"/>
      <c r="CS185" s="255"/>
      <c r="CT185" s="255"/>
      <c r="CU185" s="255"/>
      <c r="CV185" s="255"/>
      <c r="CW185" s="255"/>
      <c r="CX185" s="255"/>
      <c r="CY185" s="255"/>
      <c r="CZ185" s="255"/>
      <c r="DA185" s="255"/>
      <c r="DB185" s="255"/>
      <c r="DC185" s="255"/>
      <c r="DD185" s="255"/>
      <c r="DE185" s="255"/>
      <c r="DF185" s="255"/>
      <c r="DG185" s="255"/>
      <c r="DH185" s="255"/>
      <c r="DI185" s="255"/>
      <c r="DJ185" s="255"/>
      <c r="DK185" s="255"/>
      <c r="DL185" s="255"/>
      <c r="DM185" s="255"/>
      <c r="DN185" s="255"/>
      <c r="DO185" s="255"/>
      <c r="DP185" s="255"/>
      <c r="DQ185" s="255"/>
      <c r="DR185" s="255"/>
      <c r="DS185" s="255"/>
      <c r="DT185" s="255"/>
      <c r="DU185" s="255"/>
      <c r="DV185" s="255"/>
      <c r="DW185" s="255"/>
      <c r="DX185" s="255"/>
      <c r="DY185" s="255"/>
      <c r="DZ185" s="255"/>
      <c r="EA185" s="255"/>
      <c r="EB185" s="255"/>
      <c r="EC185" s="255"/>
      <c r="ED185" s="255"/>
      <c r="EE185" s="255"/>
      <c r="EF185" s="255"/>
      <c r="EG185" s="255"/>
      <c r="EH185" s="255"/>
      <c r="EI185" s="255"/>
      <c r="EJ185" s="255"/>
      <c r="EK185" s="255"/>
      <c r="EL185" s="255"/>
      <c r="EM185" s="255"/>
      <c r="EN185" s="255"/>
      <c r="EO185" s="255"/>
      <c r="EP185" s="255"/>
      <c r="EQ185" s="255"/>
      <c r="ER185" s="255"/>
      <c r="ES185" s="255"/>
      <c r="ET185" s="255"/>
      <c r="EU185" s="255"/>
      <c r="EV185" s="255"/>
      <c r="EW185" s="255"/>
      <c r="EX185" s="255"/>
      <c r="EY185" s="255"/>
      <c r="EZ185" s="255"/>
      <c r="FA185" s="255"/>
      <c r="FB185" s="255"/>
      <c r="FC185" s="255"/>
      <c r="FD185" s="255"/>
      <c r="FE185" s="255"/>
      <c r="FF185" s="255"/>
      <c r="FG185" s="255"/>
      <c r="FH185" s="255"/>
      <c r="FI185" s="255"/>
      <c r="FJ185" s="255"/>
      <c r="FK185" s="255"/>
      <c r="FL185" s="255"/>
      <c r="FM185" s="255"/>
      <c r="FN185" s="255"/>
      <c r="FO185" s="255"/>
      <c r="FP185" s="255"/>
      <c r="FQ185" s="255"/>
      <c r="FR185" s="255"/>
      <c r="FS185" s="255"/>
      <c r="FT185" s="255"/>
      <c r="FU185" s="255"/>
      <c r="FV185" s="255"/>
      <c r="FW185" s="255"/>
      <c r="FX185" s="255"/>
      <c r="FY185" s="255"/>
      <c r="FZ185" s="255"/>
      <c r="GA185" s="255"/>
      <c r="GB185" s="255"/>
      <c r="GC185" s="255"/>
      <c r="GD185" s="255"/>
      <c r="GE185" s="255"/>
      <c r="GF185" s="255"/>
      <c r="GG185" s="255"/>
      <c r="GH185" s="255"/>
      <c r="GI185" s="255"/>
      <c r="GJ185" s="255"/>
      <c r="GK185" s="255"/>
      <c r="GL185" s="255"/>
      <c r="GM185" s="255"/>
      <c r="GN185" s="255"/>
      <c r="GO185" s="255"/>
      <c r="GP185" s="255"/>
      <c r="GQ185" s="255"/>
      <c r="GR185" s="255"/>
      <c r="GS185" s="255"/>
      <c r="GT185" s="255"/>
      <c r="GU185" s="255"/>
      <c r="GV185" s="255"/>
      <c r="GW185" s="255"/>
      <c r="GX185" s="255"/>
      <c r="GY185" s="255"/>
      <c r="GZ185" s="255"/>
      <c r="HA185" s="255"/>
      <c r="HB185" s="255"/>
      <c r="HC185" s="255"/>
      <c r="HD185" s="255"/>
      <c r="HE185" s="255"/>
      <c r="HF185" s="255"/>
      <c r="HG185" s="255"/>
      <c r="HH185" s="255"/>
      <c r="HI185" s="255"/>
      <c r="HJ185" s="255"/>
      <c r="HK185" s="255"/>
      <c r="HL185" s="255"/>
      <c r="HM185" s="255"/>
      <c r="HN185" s="255"/>
      <c r="HO185" s="255"/>
      <c r="HP185" s="255"/>
      <c r="HQ185" s="255"/>
      <c r="HR185" s="255"/>
      <c r="HS185" s="255"/>
      <c r="HT185" s="255"/>
      <c r="HU185" s="255"/>
      <c r="HV185" s="255"/>
      <c r="HW185" s="255"/>
      <c r="HX185" s="255"/>
      <c r="HY185" s="255"/>
      <c r="HZ185" s="255"/>
      <c r="IA185" s="255"/>
      <c r="IB185" s="255"/>
      <c r="IC185" s="255"/>
      <c r="ID185" s="255"/>
      <c r="IE185" s="255"/>
      <c r="IF185" s="255"/>
      <c r="IG185" s="255"/>
      <c r="IH185" s="255"/>
      <c r="II185" s="255"/>
      <c r="IJ185" s="255"/>
      <c r="IK185" s="255"/>
      <c r="IL185" s="255"/>
      <c r="IM185" s="255"/>
      <c r="IN185" s="255"/>
      <c r="IO185" s="255"/>
      <c r="IP185" s="255"/>
      <c r="IQ185" s="255"/>
      <c r="IR185" s="255"/>
      <c r="IS185" s="255"/>
      <c r="IT185" s="255"/>
      <c r="IU185" s="255"/>
    </row>
    <row r="186" s="253" customFormat="1" ht="16.5" customHeight="1" spans="1:255">
      <c r="A186" s="255"/>
      <c r="B186" s="256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  <c r="AK186" s="255"/>
      <c r="AL186" s="255"/>
      <c r="AM186" s="255"/>
      <c r="AN186" s="255"/>
      <c r="AO186" s="255"/>
      <c r="AP186" s="255"/>
      <c r="AQ186" s="255"/>
      <c r="AR186" s="255"/>
      <c r="AS186" s="255"/>
      <c r="AT186" s="255"/>
      <c r="AU186" s="255"/>
      <c r="AV186" s="255"/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5"/>
      <c r="CC186" s="255"/>
      <c r="CD186" s="255"/>
      <c r="CE186" s="255"/>
      <c r="CF186" s="255"/>
      <c r="CG186" s="255"/>
      <c r="CH186" s="255"/>
      <c r="CI186" s="255"/>
      <c r="CJ186" s="255"/>
      <c r="CK186" s="255"/>
      <c r="CL186" s="255"/>
      <c r="CM186" s="255"/>
      <c r="CN186" s="255"/>
      <c r="CO186" s="255"/>
      <c r="CP186" s="255"/>
      <c r="CQ186" s="255"/>
      <c r="CR186" s="255"/>
      <c r="CS186" s="255"/>
      <c r="CT186" s="255"/>
      <c r="CU186" s="255"/>
      <c r="CV186" s="255"/>
      <c r="CW186" s="255"/>
      <c r="CX186" s="255"/>
      <c r="CY186" s="255"/>
      <c r="CZ186" s="255"/>
      <c r="DA186" s="255"/>
      <c r="DB186" s="255"/>
      <c r="DC186" s="255"/>
      <c r="DD186" s="255"/>
      <c r="DE186" s="255"/>
      <c r="DF186" s="255"/>
      <c r="DG186" s="255"/>
      <c r="DH186" s="255"/>
      <c r="DI186" s="255"/>
      <c r="DJ186" s="255"/>
      <c r="DK186" s="255"/>
      <c r="DL186" s="255"/>
      <c r="DM186" s="255"/>
      <c r="DN186" s="255"/>
      <c r="DO186" s="255"/>
      <c r="DP186" s="255"/>
      <c r="DQ186" s="255"/>
      <c r="DR186" s="255"/>
      <c r="DS186" s="255"/>
      <c r="DT186" s="255"/>
      <c r="DU186" s="255"/>
      <c r="DV186" s="255"/>
      <c r="DW186" s="255"/>
      <c r="DX186" s="255"/>
      <c r="DY186" s="255"/>
      <c r="DZ186" s="255"/>
      <c r="EA186" s="255"/>
      <c r="EB186" s="255"/>
      <c r="EC186" s="255"/>
      <c r="ED186" s="255"/>
      <c r="EE186" s="255"/>
      <c r="EF186" s="255"/>
      <c r="EG186" s="255"/>
      <c r="EH186" s="255"/>
      <c r="EI186" s="255"/>
      <c r="EJ186" s="255"/>
      <c r="EK186" s="255"/>
      <c r="EL186" s="255"/>
      <c r="EM186" s="255"/>
      <c r="EN186" s="255"/>
      <c r="EO186" s="255"/>
      <c r="EP186" s="255"/>
      <c r="EQ186" s="255"/>
      <c r="ER186" s="255"/>
      <c r="ES186" s="255"/>
      <c r="ET186" s="255"/>
      <c r="EU186" s="255"/>
      <c r="EV186" s="255"/>
      <c r="EW186" s="255"/>
      <c r="EX186" s="255"/>
      <c r="EY186" s="255"/>
      <c r="EZ186" s="255"/>
      <c r="FA186" s="255"/>
      <c r="FB186" s="255"/>
      <c r="FC186" s="255"/>
      <c r="FD186" s="255"/>
      <c r="FE186" s="255"/>
      <c r="FF186" s="255"/>
      <c r="FG186" s="255"/>
      <c r="FH186" s="255"/>
      <c r="FI186" s="255"/>
      <c r="FJ186" s="255"/>
      <c r="FK186" s="255"/>
      <c r="FL186" s="255"/>
      <c r="FM186" s="255"/>
      <c r="FN186" s="255"/>
      <c r="FO186" s="255"/>
      <c r="FP186" s="255"/>
      <c r="FQ186" s="255"/>
      <c r="FR186" s="255"/>
      <c r="FS186" s="255"/>
      <c r="FT186" s="255"/>
      <c r="FU186" s="255"/>
      <c r="FV186" s="255"/>
      <c r="FW186" s="255"/>
      <c r="FX186" s="255"/>
      <c r="FY186" s="255"/>
      <c r="FZ186" s="255"/>
      <c r="GA186" s="255"/>
      <c r="GB186" s="255"/>
      <c r="GC186" s="255"/>
      <c r="GD186" s="255"/>
      <c r="GE186" s="255"/>
      <c r="GF186" s="255"/>
      <c r="GG186" s="255"/>
      <c r="GH186" s="255"/>
      <c r="GI186" s="255"/>
      <c r="GJ186" s="255"/>
      <c r="GK186" s="255"/>
      <c r="GL186" s="255"/>
      <c r="GM186" s="255"/>
      <c r="GN186" s="255"/>
      <c r="GO186" s="255"/>
      <c r="GP186" s="255"/>
      <c r="GQ186" s="255"/>
      <c r="GR186" s="255"/>
      <c r="GS186" s="255"/>
      <c r="GT186" s="255"/>
      <c r="GU186" s="255"/>
      <c r="GV186" s="255"/>
      <c r="GW186" s="255"/>
      <c r="GX186" s="255"/>
      <c r="GY186" s="255"/>
      <c r="GZ186" s="255"/>
      <c r="HA186" s="255"/>
      <c r="HB186" s="255"/>
      <c r="HC186" s="255"/>
      <c r="HD186" s="255"/>
      <c r="HE186" s="255"/>
      <c r="HF186" s="255"/>
      <c r="HG186" s="255"/>
      <c r="HH186" s="255"/>
      <c r="HI186" s="255"/>
      <c r="HJ186" s="255"/>
      <c r="HK186" s="255"/>
      <c r="HL186" s="255"/>
      <c r="HM186" s="255"/>
      <c r="HN186" s="255"/>
      <c r="HO186" s="255"/>
      <c r="HP186" s="255"/>
      <c r="HQ186" s="255"/>
      <c r="HR186" s="255"/>
      <c r="HS186" s="255"/>
      <c r="HT186" s="255"/>
      <c r="HU186" s="255"/>
      <c r="HV186" s="255"/>
      <c r="HW186" s="255"/>
      <c r="HX186" s="255"/>
      <c r="HY186" s="255"/>
      <c r="HZ186" s="255"/>
      <c r="IA186" s="255"/>
      <c r="IB186" s="255"/>
      <c r="IC186" s="255"/>
      <c r="ID186" s="255"/>
      <c r="IE186" s="255"/>
      <c r="IF186" s="255"/>
      <c r="IG186" s="255"/>
      <c r="IH186" s="255"/>
      <c r="II186" s="255"/>
      <c r="IJ186" s="255"/>
      <c r="IK186" s="255"/>
      <c r="IL186" s="255"/>
      <c r="IM186" s="255"/>
      <c r="IN186" s="255"/>
      <c r="IO186" s="255"/>
      <c r="IP186" s="255"/>
      <c r="IQ186" s="255"/>
      <c r="IR186" s="255"/>
      <c r="IS186" s="255"/>
      <c r="IT186" s="255"/>
      <c r="IU186" s="255"/>
    </row>
    <row r="187" s="253" customFormat="1" spans="1:255">
      <c r="A187" s="255"/>
      <c r="B187" s="256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  <c r="AK187" s="255"/>
      <c r="AL187" s="255"/>
      <c r="AM187" s="255"/>
      <c r="AN187" s="255"/>
      <c r="AO187" s="255"/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  <c r="BL187" s="255"/>
      <c r="BM187" s="255"/>
      <c r="BN187" s="255"/>
      <c r="BO187" s="255"/>
      <c r="BP187" s="255"/>
      <c r="BQ187" s="255"/>
      <c r="BR187" s="255"/>
      <c r="BS187" s="255"/>
      <c r="BT187" s="255"/>
      <c r="BU187" s="255"/>
      <c r="BV187" s="255"/>
      <c r="BW187" s="255"/>
      <c r="BX187" s="255"/>
      <c r="BY187" s="255"/>
      <c r="BZ187" s="255"/>
      <c r="CA187" s="255"/>
      <c r="CB187" s="255"/>
      <c r="CC187" s="255"/>
      <c r="CD187" s="255"/>
      <c r="CE187" s="255"/>
      <c r="CF187" s="255"/>
      <c r="CG187" s="255"/>
      <c r="CH187" s="255"/>
      <c r="CI187" s="255"/>
      <c r="CJ187" s="255"/>
      <c r="CK187" s="255"/>
      <c r="CL187" s="255"/>
      <c r="CM187" s="255"/>
      <c r="CN187" s="255"/>
      <c r="CO187" s="255"/>
      <c r="CP187" s="255"/>
      <c r="CQ187" s="255"/>
      <c r="CR187" s="255"/>
      <c r="CS187" s="255"/>
      <c r="CT187" s="255"/>
      <c r="CU187" s="255"/>
      <c r="CV187" s="255"/>
      <c r="CW187" s="255"/>
      <c r="CX187" s="255"/>
      <c r="CY187" s="255"/>
      <c r="CZ187" s="255"/>
      <c r="DA187" s="255"/>
      <c r="DB187" s="255"/>
      <c r="DC187" s="255"/>
      <c r="DD187" s="255"/>
      <c r="DE187" s="255"/>
      <c r="DF187" s="255"/>
      <c r="DG187" s="255"/>
      <c r="DH187" s="255"/>
      <c r="DI187" s="255"/>
      <c r="DJ187" s="255"/>
      <c r="DK187" s="255"/>
      <c r="DL187" s="255"/>
      <c r="DM187" s="255"/>
      <c r="DN187" s="255"/>
      <c r="DO187" s="255"/>
      <c r="DP187" s="255"/>
      <c r="DQ187" s="255"/>
      <c r="DR187" s="255"/>
      <c r="DS187" s="255"/>
      <c r="DT187" s="255"/>
      <c r="DU187" s="255"/>
      <c r="DV187" s="255"/>
      <c r="DW187" s="255"/>
      <c r="DX187" s="255"/>
      <c r="DY187" s="255"/>
      <c r="DZ187" s="255"/>
      <c r="EA187" s="255"/>
      <c r="EB187" s="255"/>
      <c r="EC187" s="255"/>
      <c r="ED187" s="255"/>
      <c r="EE187" s="255"/>
      <c r="EF187" s="255"/>
      <c r="EG187" s="255"/>
      <c r="EH187" s="255"/>
      <c r="EI187" s="255"/>
      <c r="EJ187" s="255"/>
      <c r="EK187" s="255"/>
      <c r="EL187" s="255"/>
      <c r="EM187" s="255"/>
      <c r="EN187" s="255"/>
      <c r="EO187" s="255"/>
      <c r="EP187" s="255"/>
      <c r="EQ187" s="255"/>
      <c r="ER187" s="255"/>
      <c r="ES187" s="255"/>
      <c r="ET187" s="255"/>
      <c r="EU187" s="255"/>
      <c r="EV187" s="255"/>
      <c r="EW187" s="255"/>
      <c r="EX187" s="255"/>
      <c r="EY187" s="255"/>
      <c r="EZ187" s="255"/>
      <c r="FA187" s="255"/>
      <c r="FB187" s="255"/>
      <c r="FC187" s="255"/>
      <c r="FD187" s="255"/>
      <c r="FE187" s="255"/>
      <c r="FF187" s="255"/>
      <c r="FG187" s="255"/>
      <c r="FH187" s="255"/>
      <c r="FI187" s="255"/>
      <c r="FJ187" s="255"/>
      <c r="FK187" s="255"/>
      <c r="FL187" s="255"/>
      <c r="FM187" s="255"/>
      <c r="FN187" s="255"/>
      <c r="FO187" s="255"/>
      <c r="FP187" s="255"/>
      <c r="FQ187" s="255"/>
      <c r="FR187" s="255"/>
      <c r="FS187" s="255"/>
      <c r="FT187" s="255"/>
      <c r="FU187" s="255"/>
      <c r="FV187" s="255"/>
      <c r="FW187" s="255"/>
      <c r="FX187" s="255"/>
      <c r="FY187" s="255"/>
      <c r="FZ187" s="255"/>
      <c r="GA187" s="255"/>
      <c r="GB187" s="255"/>
      <c r="GC187" s="255"/>
      <c r="GD187" s="255"/>
      <c r="GE187" s="255"/>
      <c r="GF187" s="255"/>
      <c r="GG187" s="255"/>
      <c r="GH187" s="255"/>
      <c r="GI187" s="255"/>
      <c r="GJ187" s="255"/>
      <c r="GK187" s="255"/>
      <c r="GL187" s="255"/>
      <c r="GM187" s="255"/>
      <c r="GN187" s="255"/>
      <c r="GO187" s="255"/>
      <c r="GP187" s="255"/>
      <c r="GQ187" s="255"/>
      <c r="GR187" s="255"/>
      <c r="GS187" s="255"/>
      <c r="GT187" s="255"/>
      <c r="GU187" s="255"/>
      <c r="GV187" s="255"/>
      <c r="GW187" s="255"/>
      <c r="GX187" s="255"/>
      <c r="GY187" s="255"/>
      <c r="GZ187" s="255"/>
      <c r="HA187" s="255"/>
      <c r="HB187" s="255"/>
      <c r="HC187" s="255"/>
      <c r="HD187" s="255"/>
      <c r="HE187" s="255"/>
      <c r="HF187" s="255"/>
      <c r="HG187" s="255"/>
      <c r="HH187" s="255"/>
      <c r="HI187" s="255"/>
      <c r="HJ187" s="255"/>
      <c r="HK187" s="255"/>
      <c r="HL187" s="255"/>
      <c r="HM187" s="255"/>
      <c r="HN187" s="255"/>
      <c r="HO187" s="255"/>
      <c r="HP187" s="255"/>
      <c r="HQ187" s="255"/>
      <c r="HR187" s="255"/>
      <c r="HS187" s="255"/>
      <c r="HT187" s="255"/>
      <c r="HU187" s="255"/>
      <c r="HV187" s="255"/>
      <c r="HW187" s="255"/>
      <c r="HX187" s="255"/>
      <c r="HY187" s="255"/>
      <c r="HZ187" s="255"/>
      <c r="IA187" s="255"/>
      <c r="IB187" s="255"/>
      <c r="IC187" s="255"/>
      <c r="ID187" s="255"/>
      <c r="IE187" s="255"/>
      <c r="IF187" s="255"/>
      <c r="IG187" s="255"/>
      <c r="IH187" s="255"/>
      <c r="II187" s="255"/>
      <c r="IJ187" s="255"/>
      <c r="IK187" s="255"/>
      <c r="IL187" s="255"/>
      <c r="IM187" s="255"/>
      <c r="IN187" s="255"/>
      <c r="IO187" s="255"/>
      <c r="IP187" s="255"/>
      <c r="IQ187" s="255"/>
      <c r="IR187" s="255"/>
      <c r="IS187" s="255"/>
      <c r="IT187" s="255"/>
      <c r="IU187" s="255"/>
    </row>
    <row r="188" s="253" customFormat="1" spans="1:255">
      <c r="A188" s="255"/>
      <c r="B188" s="256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55"/>
      <c r="AD188" s="255"/>
      <c r="AE188" s="255"/>
      <c r="AF188" s="255"/>
      <c r="AG188" s="255"/>
      <c r="AH188" s="255"/>
      <c r="AI188" s="255"/>
      <c r="AJ188" s="255"/>
      <c r="AK188" s="255"/>
      <c r="AL188" s="255"/>
      <c r="AM188" s="255"/>
      <c r="AN188" s="255"/>
      <c r="AO188" s="255"/>
      <c r="AP188" s="255"/>
      <c r="AQ188" s="255"/>
      <c r="AR188" s="255"/>
      <c r="AS188" s="255"/>
      <c r="AT188" s="255"/>
      <c r="AU188" s="255"/>
      <c r="AV188" s="255"/>
      <c r="AW188" s="255"/>
      <c r="AX188" s="255"/>
      <c r="AY188" s="255"/>
      <c r="AZ188" s="255"/>
      <c r="BA188" s="255"/>
      <c r="BB188" s="255"/>
      <c r="BC188" s="255"/>
      <c r="BD188" s="255"/>
      <c r="BE188" s="255"/>
      <c r="BF188" s="255"/>
      <c r="BG188" s="255"/>
      <c r="BH188" s="255"/>
      <c r="BI188" s="255"/>
      <c r="BJ188" s="255"/>
      <c r="BK188" s="255"/>
      <c r="BL188" s="255"/>
      <c r="BM188" s="255"/>
      <c r="BN188" s="255"/>
      <c r="BO188" s="255"/>
      <c r="BP188" s="255"/>
      <c r="BQ188" s="255"/>
      <c r="BR188" s="255"/>
      <c r="BS188" s="255"/>
      <c r="BT188" s="255"/>
      <c r="BU188" s="255"/>
      <c r="BV188" s="255"/>
      <c r="BW188" s="255"/>
      <c r="BX188" s="255"/>
      <c r="BY188" s="255"/>
      <c r="BZ188" s="255"/>
      <c r="CA188" s="255"/>
      <c r="CB188" s="255"/>
      <c r="CC188" s="255"/>
      <c r="CD188" s="255"/>
      <c r="CE188" s="255"/>
      <c r="CF188" s="255"/>
      <c r="CG188" s="255"/>
      <c r="CH188" s="255"/>
      <c r="CI188" s="255"/>
      <c r="CJ188" s="255"/>
      <c r="CK188" s="255"/>
      <c r="CL188" s="255"/>
      <c r="CM188" s="255"/>
      <c r="CN188" s="255"/>
      <c r="CO188" s="255"/>
      <c r="CP188" s="255"/>
      <c r="CQ188" s="255"/>
      <c r="CR188" s="255"/>
      <c r="CS188" s="255"/>
      <c r="CT188" s="255"/>
      <c r="CU188" s="255"/>
      <c r="CV188" s="255"/>
      <c r="CW188" s="255"/>
      <c r="CX188" s="255"/>
      <c r="CY188" s="255"/>
      <c r="CZ188" s="255"/>
      <c r="DA188" s="255"/>
      <c r="DB188" s="255"/>
      <c r="DC188" s="255"/>
      <c r="DD188" s="255"/>
      <c r="DE188" s="255"/>
      <c r="DF188" s="255"/>
      <c r="DG188" s="255"/>
      <c r="DH188" s="255"/>
      <c r="DI188" s="255"/>
      <c r="DJ188" s="255"/>
      <c r="DK188" s="255"/>
      <c r="DL188" s="255"/>
      <c r="DM188" s="255"/>
      <c r="DN188" s="255"/>
      <c r="DO188" s="255"/>
      <c r="DP188" s="255"/>
      <c r="DQ188" s="255"/>
      <c r="DR188" s="255"/>
      <c r="DS188" s="255"/>
      <c r="DT188" s="255"/>
      <c r="DU188" s="255"/>
      <c r="DV188" s="255"/>
      <c r="DW188" s="255"/>
      <c r="DX188" s="255"/>
      <c r="DY188" s="255"/>
      <c r="DZ188" s="255"/>
      <c r="EA188" s="255"/>
      <c r="EB188" s="255"/>
      <c r="EC188" s="255"/>
      <c r="ED188" s="255"/>
      <c r="EE188" s="255"/>
      <c r="EF188" s="255"/>
      <c r="EG188" s="255"/>
      <c r="EH188" s="255"/>
      <c r="EI188" s="255"/>
      <c r="EJ188" s="255"/>
      <c r="EK188" s="255"/>
      <c r="EL188" s="255"/>
      <c r="EM188" s="255"/>
      <c r="EN188" s="255"/>
      <c r="EO188" s="255"/>
      <c r="EP188" s="255"/>
      <c r="EQ188" s="255"/>
      <c r="ER188" s="255"/>
      <c r="ES188" s="255"/>
      <c r="ET188" s="255"/>
      <c r="EU188" s="255"/>
      <c r="EV188" s="255"/>
      <c r="EW188" s="255"/>
      <c r="EX188" s="255"/>
      <c r="EY188" s="255"/>
      <c r="EZ188" s="255"/>
      <c r="FA188" s="255"/>
      <c r="FB188" s="255"/>
      <c r="FC188" s="255"/>
      <c r="FD188" s="255"/>
      <c r="FE188" s="255"/>
      <c r="FF188" s="255"/>
      <c r="FG188" s="255"/>
      <c r="FH188" s="255"/>
      <c r="FI188" s="255"/>
      <c r="FJ188" s="255"/>
      <c r="FK188" s="255"/>
      <c r="FL188" s="255"/>
      <c r="FM188" s="255"/>
      <c r="FN188" s="255"/>
      <c r="FO188" s="255"/>
      <c r="FP188" s="255"/>
      <c r="FQ188" s="255"/>
      <c r="FR188" s="255"/>
      <c r="FS188" s="255"/>
      <c r="FT188" s="255"/>
      <c r="FU188" s="255"/>
      <c r="FV188" s="255"/>
      <c r="FW188" s="255"/>
      <c r="FX188" s="255"/>
      <c r="FY188" s="255"/>
      <c r="FZ188" s="255"/>
      <c r="GA188" s="255"/>
      <c r="GB188" s="255"/>
      <c r="GC188" s="255"/>
      <c r="GD188" s="255"/>
      <c r="GE188" s="255"/>
      <c r="GF188" s="255"/>
      <c r="GG188" s="255"/>
      <c r="GH188" s="255"/>
      <c r="GI188" s="255"/>
      <c r="GJ188" s="255"/>
      <c r="GK188" s="255"/>
      <c r="GL188" s="255"/>
      <c r="GM188" s="255"/>
      <c r="GN188" s="255"/>
      <c r="GO188" s="255"/>
      <c r="GP188" s="255"/>
      <c r="GQ188" s="255"/>
      <c r="GR188" s="255"/>
      <c r="GS188" s="255"/>
      <c r="GT188" s="255"/>
      <c r="GU188" s="255"/>
      <c r="GV188" s="255"/>
      <c r="GW188" s="255"/>
      <c r="GX188" s="255"/>
      <c r="GY188" s="255"/>
      <c r="GZ188" s="255"/>
      <c r="HA188" s="255"/>
      <c r="HB188" s="255"/>
      <c r="HC188" s="255"/>
      <c r="HD188" s="255"/>
      <c r="HE188" s="255"/>
      <c r="HF188" s="255"/>
      <c r="HG188" s="255"/>
      <c r="HH188" s="255"/>
      <c r="HI188" s="255"/>
      <c r="HJ188" s="255"/>
      <c r="HK188" s="255"/>
      <c r="HL188" s="255"/>
      <c r="HM188" s="255"/>
      <c r="HN188" s="255"/>
      <c r="HO188" s="255"/>
      <c r="HP188" s="255"/>
      <c r="HQ188" s="255"/>
      <c r="HR188" s="255"/>
      <c r="HS188" s="255"/>
      <c r="HT188" s="255"/>
      <c r="HU188" s="255"/>
      <c r="HV188" s="255"/>
      <c r="HW188" s="255"/>
      <c r="HX188" s="255"/>
      <c r="HY188" s="255"/>
      <c r="HZ188" s="255"/>
      <c r="IA188" s="255"/>
      <c r="IB188" s="255"/>
      <c r="IC188" s="255"/>
      <c r="ID188" s="255"/>
      <c r="IE188" s="255"/>
      <c r="IF188" s="255"/>
      <c r="IG188" s="255"/>
      <c r="IH188" s="255"/>
      <c r="II188" s="255"/>
      <c r="IJ188" s="255"/>
      <c r="IK188" s="255"/>
      <c r="IL188" s="255"/>
      <c r="IM188" s="255"/>
      <c r="IN188" s="255"/>
      <c r="IO188" s="255"/>
      <c r="IP188" s="255"/>
      <c r="IQ188" s="255"/>
      <c r="IR188" s="255"/>
      <c r="IS188" s="255"/>
      <c r="IT188" s="255"/>
      <c r="IU188" s="255"/>
    </row>
  </sheetData>
  <mergeCells count="6">
    <mergeCell ref="A1:E1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errorTitle="请输入整数！" sqref="C6 C11 C50 C12:C14 C51:C71 C72:C76">
      <formula1>-1E+28</formula1>
      <formula2>1E+29</formula2>
    </dataValidation>
  </dataValidations>
  <printOptions horizontalCentered="1"/>
  <pageMargins left="0.79" right="0.79" top="0.98" bottom="0.98" header="0.12" footer="0.79"/>
  <pageSetup paperSize="9" scale="90" firstPageNumber="29" orientation="portrait" useFirstPageNumber="1" horizontalDpi="600" verticalDpi="600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8080"/>
  </sheetPr>
  <dimension ref="A1:C73"/>
  <sheetViews>
    <sheetView workbookViewId="0">
      <selection activeCell="F15" sqref="F15"/>
    </sheetView>
  </sheetViews>
  <sheetFormatPr defaultColWidth="9" defaultRowHeight="14.25" outlineLevelCol="2"/>
  <cols>
    <col min="1" max="1" width="36.75" customWidth="1"/>
    <col min="2" max="2" width="19.125" customWidth="1"/>
    <col min="3" max="3" width="13.75" customWidth="1"/>
  </cols>
  <sheetData>
    <row r="1" ht="25.5" spans="1:3">
      <c r="A1" s="231" t="s">
        <v>466</v>
      </c>
      <c r="B1" s="232"/>
      <c r="C1" s="232"/>
    </row>
    <row r="2" spans="1:3">
      <c r="A2" s="233"/>
      <c r="B2" s="234"/>
      <c r="C2" s="235" t="s">
        <v>28</v>
      </c>
    </row>
    <row r="3" spans="1:3">
      <c r="A3" s="236" t="s">
        <v>467</v>
      </c>
      <c r="B3" s="237" t="s">
        <v>468</v>
      </c>
      <c r="C3" s="238"/>
    </row>
    <row r="4" spans="1:3">
      <c r="A4" s="239"/>
      <c r="B4" s="240" t="s">
        <v>35</v>
      </c>
      <c r="C4" s="241" t="s">
        <v>469</v>
      </c>
    </row>
    <row r="5" spans="1:3">
      <c r="A5" s="242" t="s">
        <v>470</v>
      </c>
      <c r="B5" s="243">
        <f>B6+B11+B22+B30+B37+B41+B44+B48+B53+B59+B63+B68</f>
        <v>78262</v>
      </c>
      <c r="C5" s="243">
        <f>C6+C11+C22+C30+C37+C44+C48+C53+C59+C63+C68</f>
        <v>42338</v>
      </c>
    </row>
    <row r="6" spans="1:3">
      <c r="A6" s="244" t="s">
        <v>471</v>
      </c>
      <c r="B6" s="243">
        <f>SUM(B7:B10)</f>
        <v>16217</v>
      </c>
      <c r="C6" s="243">
        <f>SUM(C7:C10)</f>
        <v>16217</v>
      </c>
    </row>
    <row r="7" spans="1:3">
      <c r="A7" s="242" t="s">
        <v>472</v>
      </c>
      <c r="B7" s="243">
        <v>9151</v>
      </c>
      <c r="C7" s="243">
        <v>9151</v>
      </c>
    </row>
    <row r="8" spans="1:3">
      <c r="A8" s="242" t="s">
        <v>473</v>
      </c>
      <c r="B8" s="243">
        <v>2284</v>
      </c>
      <c r="C8" s="243">
        <v>2284</v>
      </c>
    </row>
    <row r="9" spans="1:3">
      <c r="A9" s="242" t="s">
        <v>474</v>
      </c>
      <c r="B9" s="243">
        <v>697</v>
      </c>
      <c r="C9" s="243">
        <v>697</v>
      </c>
    </row>
    <row r="10" spans="1:3">
      <c r="A10" s="242" t="s">
        <v>475</v>
      </c>
      <c r="B10" s="243">
        <v>4085</v>
      </c>
      <c r="C10" s="243">
        <v>4085</v>
      </c>
    </row>
    <row r="11" spans="1:3">
      <c r="A11" s="242" t="s">
        <v>476</v>
      </c>
      <c r="B11" s="243">
        <f>SUM(B12:B21)</f>
        <v>10425</v>
      </c>
      <c r="C11" s="243">
        <f>SUM(C12:C21)</f>
        <v>10425</v>
      </c>
    </row>
    <row r="12" spans="1:3">
      <c r="A12" s="242" t="s">
        <v>477</v>
      </c>
      <c r="B12" s="243">
        <v>2756</v>
      </c>
      <c r="C12" s="243">
        <v>2756</v>
      </c>
    </row>
    <row r="13" spans="1:3">
      <c r="A13" s="242" t="s">
        <v>478</v>
      </c>
      <c r="B13" s="243">
        <v>11</v>
      </c>
      <c r="C13" s="243">
        <v>11</v>
      </c>
    </row>
    <row r="14" spans="1:3">
      <c r="A14" s="242" t="s">
        <v>479</v>
      </c>
      <c r="B14" s="243">
        <v>24</v>
      </c>
      <c r="C14" s="243">
        <v>24</v>
      </c>
    </row>
    <row r="15" spans="1:3">
      <c r="A15" s="242" t="s">
        <v>480</v>
      </c>
      <c r="B15" s="243">
        <v>222</v>
      </c>
      <c r="C15" s="243">
        <v>222</v>
      </c>
    </row>
    <row r="16" spans="1:3">
      <c r="A16" s="244" t="s">
        <v>481</v>
      </c>
      <c r="B16" s="243">
        <v>1909</v>
      </c>
      <c r="C16" s="243">
        <v>1909</v>
      </c>
    </row>
    <row r="17" spans="1:3">
      <c r="A17" s="242" t="s">
        <v>482</v>
      </c>
      <c r="B17" s="243">
        <v>2</v>
      </c>
      <c r="C17" s="243">
        <v>2</v>
      </c>
    </row>
    <row r="18" spans="1:3">
      <c r="A18" s="242" t="s">
        <v>483</v>
      </c>
      <c r="B18" s="243">
        <v>0</v>
      </c>
      <c r="C18" s="243">
        <v>0</v>
      </c>
    </row>
    <row r="19" spans="1:3">
      <c r="A19" s="242" t="s">
        <v>484</v>
      </c>
      <c r="B19" s="243">
        <v>102</v>
      </c>
      <c r="C19" s="243">
        <v>102</v>
      </c>
    </row>
    <row r="20" spans="1:3">
      <c r="A20" s="242" t="s">
        <v>485</v>
      </c>
      <c r="B20" s="243">
        <v>567</v>
      </c>
      <c r="C20" s="243">
        <v>567</v>
      </c>
    </row>
    <row r="21" spans="1:3">
      <c r="A21" s="242" t="s">
        <v>486</v>
      </c>
      <c r="B21" s="243">
        <v>4832</v>
      </c>
      <c r="C21" s="243">
        <v>4832</v>
      </c>
    </row>
    <row r="22" spans="1:3">
      <c r="A22" s="242" t="s">
        <v>487</v>
      </c>
      <c r="B22" s="243">
        <f>SUM(B23:B29)</f>
        <v>1932</v>
      </c>
      <c r="C22" s="243">
        <v>0</v>
      </c>
    </row>
    <row r="23" spans="1:3">
      <c r="A23" s="242" t="s">
        <v>488</v>
      </c>
      <c r="B23" s="243">
        <v>0</v>
      </c>
      <c r="C23" s="243">
        <v>0</v>
      </c>
    </row>
    <row r="24" spans="1:3">
      <c r="A24" s="242" t="s">
        <v>489</v>
      </c>
      <c r="B24" s="243">
        <v>969</v>
      </c>
      <c r="C24" s="243">
        <v>0</v>
      </c>
    </row>
    <row r="25" spans="1:3">
      <c r="A25" s="242" t="s">
        <v>490</v>
      </c>
      <c r="B25" s="243">
        <v>12</v>
      </c>
      <c r="C25" s="243">
        <v>0</v>
      </c>
    </row>
    <row r="26" spans="1:3">
      <c r="A26" s="244" t="s">
        <v>491</v>
      </c>
      <c r="B26" s="243">
        <v>331</v>
      </c>
      <c r="C26" s="243">
        <v>0</v>
      </c>
    </row>
    <row r="27" spans="1:3">
      <c r="A27" s="242" t="s">
        <v>492</v>
      </c>
      <c r="B27" s="243">
        <v>341</v>
      </c>
      <c r="C27" s="243">
        <v>0</v>
      </c>
    </row>
    <row r="28" spans="1:3">
      <c r="A28" s="242" t="s">
        <v>493</v>
      </c>
      <c r="B28" s="243">
        <v>143</v>
      </c>
      <c r="C28" s="243">
        <v>0</v>
      </c>
    </row>
    <row r="29" spans="1:3">
      <c r="A29" s="242" t="s">
        <v>494</v>
      </c>
      <c r="B29" s="243">
        <v>136</v>
      </c>
      <c r="C29" s="243">
        <v>0</v>
      </c>
    </row>
    <row r="30" spans="1:3">
      <c r="A30" s="242" t="s">
        <v>495</v>
      </c>
      <c r="B30" s="243">
        <f>SUM(B31:B36)</f>
        <v>7467</v>
      </c>
      <c r="C30" s="243">
        <v>0</v>
      </c>
    </row>
    <row r="31" spans="1:3">
      <c r="A31" s="242" t="s">
        <v>488</v>
      </c>
      <c r="B31" s="243">
        <v>61</v>
      </c>
      <c r="C31" s="243">
        <v>0</v>
      </c>
    </row>
    <row r="32" spans="1:3">
      <c r="A32" s="242" t="s">
        <v>489</v>
      </c>
      <c r="B32" s="243">
        <v>7071</v>
      </c>
      <c r="C32" s="243">
        <v>0</v>
      </c>
    </row>
    <row r="33" spans="1:3">
      <c r="A33" s="242" t="s">
        <v>490</v>
      </c>
      <c r="B33" s="243">
        <v>0</v>
      </c>
      <c r="C33" s="243">
        <v>0</v>
      </c>
    </row>
    <row r="34" spans="1:3">
      <c r="A34" s="242" t="s">
        <v>492</v>
      </c>
      <c r="B34" s="243">
        <v>55</v>
      </c>
      <c r="C34" s="243">
        <v>0</v>
      </c>
    </row>
    <row r="35" spans="1:3">
      <c r="A35" s="242" t="s">
        <v>493</v>
      </c>
      <c r="B35" s="243">
        <v>80</v>
      </c>
      <c r="C35" s="243">
        <v>0</v>
      </c>
    </row>
    <row r="36" spans="1:3">
      <c r="A36" s="244" t="s">
        <v>494</v>
      </c>
      <c r="B36" s="243">
        <v>200</v>
      </c>
      <c r="C36" s="243">
        <v>0</v>
      </c>
    </row>
    <row r="37" spans="1:3">
      <c r="A37" s="242" t="s">
        <v>496</v>
      </c>
      <c r="B37" s="243">
        <f>SUM(B38:B40)</f>
        <v>17876</v>
      </c>
      <c r="C37" s="243">
        <f>SUM(C38:C40)</f>
        <v>14454</v>
      </c>
    </row>
    <row r="38" spans="1:3">
      <c r="A38" s="242" t="s">
        <v>497</v>
      </c>
      <c r="B38" s="243">
        <v>14665</v>
      </c>
      <c r="C38" s="243">
        <v>14057</v>
      </c>
    </row>
    <row r="39" spans="1:3">
      <c r="A39" s="242" t="s">
        <v>498</v>
      </c>
      <c r="B39" s="243">
        <v>3211</v>
      </c>
      <c r="C39" s="243">
        <v>397</v>
      </c>
    </row>
    <row r="40" spans="1:3">
      <c r="A40" s="242" t="s">
        <v>499</v>
      </c>
      <c r="B40" s="243">
        <v>0</v>
      </c>
      <c r="C40" s="243">
        <v>0</v>
      </c>
    </row>
    <row r="41" spans="1:3">
      <c r="A41" s="242" t="s">
        <v>500</v>
      </c>
      <c r="B41" s="243">
        <f>SUM(B42:B43)</f>
        <v>1724</v>
      </c>
      <c r="C41" s="243">
        <v>0</v>
      </c>
    </row>
    <row r="42" spans="1:3">
      <c r="A42" s="242" t="s">
        <v>501</v>
      </c>
      <c r="B42" s="243">
        <v>1520</v>
      </c>
      <c r="C42" s="243">
        <v>0</v>
      </c>
    </row>
    <row r="43" spans="1:3">
      <c r="A43" s="242" t="s">
        <v>502</v>
      </c>
      <c r="B43" s="243">
        <v>204</v>
      </c>
      <c r="C43" s="243">
        <v>0</v>
      </c>
    </row>
    <row r="44" spans="1:3">
      <c r="A44" s="242" t="s">
        <v>503</v>
      </c>
      <c r="B44" s="243">
        <f>SUM(B45:B47)</f>
        <v>1343</v>
      </c>
      <c r="C44" s="243">
        <v>0</v>
      </c>
    </row>
    <row r="45" spans="1:3">
      <c r="A45" s="242" t="s">
        <v>504</v>
      </c>
      <c r="B45" s="243">
        <v>8</v>
      </c>
      <c r="C45" s="243">
        <v>0</v>
      </c>
    </row>
    <row r="46" spans="1:3">
      <c r="A46" s="244" t="s">
        <v>505</v>
      </c>
      <c r="B46" s="243">
        <v>0</v>
      </c>
      <c r="C46" s="243">
        <v>0</v>
      </c>
    </row>
    <row r="47" spans="1:3">
      <c r="A47" s="242" t="s">
        <v>506</v>
      </c>
      <c r="B47" s="243">
        <v>1335</v>
      </c>
      <c r="C47" s="243">
        <v>0</v>
      </c>
    </row>
    <row r="48" spans="1:3">
      <c r="A48" s="242" t="s">
        <v>507</v>
      </c>
      <c r="B48" s="243">
        <f>B49+B50+B51+B52</f>
        <v>663</v>
      </c>
      <c r="C48" s="243">
        <v>0</v>
      </c>
    </row>
    <row r="49" spans="1:3">
      <c r="A49" s="242" t="s">
        <v>508</v>
      </c>
      <c r="B49" s="243">
        <v>0</v>
      </c>
      <c r="C49" s="243">
        <v>0</v>
      </c>
    </row>
    <row r="50" spans="1:3">
      <c r="A50" s="242" t="s">
        <v>509</v>
      </c>
      <c r="B50" s="243">
        <v>0</v>
      </c>
      <c r="C50" s="243">
        <v>0</v>
      </c>
    </row>
    <row r="51" spans="1:3">
      <c r="A51" s="242" t="s">
        <v>510</v>
      </c>
      <c r="B51" s="243">
        <v>0</v>
      </c>
      <c r="C51" s="243"/>
    </row>
    <row r="52" spans="1:3">
      <c r="A52" s="242" t="s">
        <v>511</v>
      </c>
      <c r="B52" s="243">
        <v>663</v>
      </c>
      <c r="C52" s="243"/>
    </row>
    <row r="53" spans="1:3">
      <c r="A53" s="242" t="s">
        <v>512</v>
      </c>
      <c r="B53" s="243">
        <f>SUM(B54:B58)</f>
        <v>9476</v>
      </c>
      <c r="C53" s="243">
        <f>SUM(C54:C58)</f>
        <v>1242</v>
      </c>
    </row>
    <row r="54" spans="1:3">
      <c r="A54" s="242" t="s">
        <v>513</v>
      </c>
      <c r="B54" s="243">
        <v>7575</v>
      </c>
      <c r="C54" s="243">
        <v>0</v>
      </c>
    </row>
    <row r="55" spans="1:3">
      <c r="A55" s="242" t="s">
        <v>514</v>
      </c>
      <c r="B55" s="243">
        <v>45</v>
      </c>
      <c r="C55" s="243">
        <v>0</v>
      </c>
    </row>
    <row r="56" spans="1:3">
      <c r="A56" s="242" t="s">
        <v>515</v>
      </c>
      <c r="B56" s="243">
        <v>614</v>
      </c>
      <c r="C56" s="243">
        <v>0</v>
      </c>
    </row>
    <row r="57" spans="1:3">
      <c r="A57" s="242" t="s">
        <v>516</v>
      </c>
      <c r="B57" s="243">
        <v>849</v>
      </c>
      <c r="C57" s="243">
        <v>849</v>
      </c>
    </row>
    <row r="58" spans="1:3">
      <c r="A58" s="244" t="s">
        <v>517</v>
      </c>
      <c r="B58" s="243">
        <v>393</v>
      </c>
      <c r="C58" s="243">
        <v>393</v>
      </c>
    </row>
    <row r="59" spans="1:3">
      <c r="A59" s="242" t="s">
        <v>518</v>
      </c>
      <c r="B59" s="243">
        <f>B60+B61</f>
        <v>10564</v>
      </c>
      <c r="C59" s="243">
        <v>0</v>
      </c>
    </row>
    <row r="60" spans="1:3">
      <c r="A60" s="242" t="s">
        <v>519</v>
      </c>
      <c r="B60" s="243">
        <v>10564</v>
      </c>
      <c r="C60" s="243">
        <v>0</v>
      </c>
    </row>
    <row r="61" spans="1:3">
      <c r="A61" s="242" t="s">
        <v>520</v>
      </c>
      <c r="B61" s="243">
        <v>0</v>
      </c>
      <c r="C61" s="243">
        <v>0</v>
      </c>
    </row>
    <row r="62" spans="1:3">
      <c r="A62" s="242" t="s">
        <v>521</v>
      </c>
      <c r="B62" s="243">
        <v>0</v>
      </c>
      <c r="C62" s="243">
        <v>0</v>
      </c>
    </row>
    <row r="63" spans="1:3">
      <c r="A63" s="242" t="s">
        <v>522</v>
      </c>
      <c r="B63" s="243">
        <f>SUM(B64:B67)</f>
        <v>575</v>
      </c>
      <c r="C63" s="243">
        <v>0</v>
      </c>
    </row>
    <row r="64" spans="1:3">
      <c r="A64" s="242" t="s">
        <v>523</v>
      </c>
      <c r="B64" s="243">
        <v>558</v>
      </c>
      <c r="C64" s="243">
        <v>0</v>
      </c>
    </row>
    <row r="65" spans="1:3">
      <c r="A65" s="242" t="s">
        <v>524</v>
      </c>
      <c r="B65" s="243">
        <v>0</v>
      </c>
      <c r="C65" s="243">
        <v>0</v>
      </c>
    </row>
    <row r="66" spans="1:3">
      <c r="A66" s="242" t="s">
        <v>525</v>
      </c>
      <c r="B66" s="243">
        <v>17</v>
      </c>
      <c r="C66" s="243">
        <v>0</v>
      </c>
    </row>
    <row r="67" spans="1:3">
      <c r="A67" s="242" t="s">
        <v>526</v>
      </c>
      <c r="B67" s="243">
        <v>0</v>
      </c>
      <c r="C67" s="243">
        <v>0</v>
      </c>
    </row>
    <row r="68" spans="1:3">
      <c r="A68" s="244" t="s">
        <v>96</v>
      </c>
      <c r="B68" s="243">
        <f>SUM(B69:B72)</f>
        <v>0</v>
      </c>
      <c r="C68" s="243">
        <v>0</v>
      </c>
    </row>
    <row r="69" spans="1:3">
      <c r="A69" s="242" t="s">
        <v>527</v>
      </c>
      <c r="B69" s="243">
        <v>0</v>
      </c>
      <c r="C69" s="243">
        <v>0</v>
      </c>
    </row>
    <row r="70" spans="1:3">
      <c r="A70" s="242" t="s">
        <v>528</v>
      </c>
      <c r="B70" s="243">
        <v>0</v>
      </c>
      <c r="C70" s="243">
        <v>0</v>
      </c>
    </row>
    <row r="71" spans="1:3">
      <c r="A71" s="242" t="s">
        <v>529</v>
      </c>
      <c r="B71" s="243">
        <v>0</v>
      </c>
      <c r="C71" s="243">
        <v>0</v>
      </c>
    </row>
    <row r="72" spans="1:3">
      <c r="A72" s="245" t="s">
        <v>384</v>
      </c>
      <c r="B72" s="246">
        <v>0</v>
      </c>
      <c r="C72" s="246">
        <v>0</v>
      </c>
    </row>
    <row r="73" ht="15" spans="2:3">
      <c r="B73" s="247"/>
      <c r="C73" s="247"/>
    </row>
  </sheetData>
  <mergeCells count="3">
    <mergeCell ref="A1:C1"/>
    <mergeCell ref="B3:C3"/>
    <mergeCell ref="A3:A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L89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4.25"/>
  <cols>
    <col min="1" max="1" width="35.625" style="162" customWidth="1"/>
    <col min="2" max="2" width="8.625" style="163" customWidth="1"/>
    <col min="3" max="4" width="8.625" style="203" customWidth="1"/>
    <col min="5" max="6" width="8.625" style="164" customWidth="1"/>
    <col min="7" max="7" width="8.625" style="166" customWidth="1"/>
    <col min="8" max="8" width="9" style="166"/>
    <col min="9" max="9" width="9.5" style="166" customWidth="1"/>
    <col min="10" max="16384" width="9" style="166"/>
  </cols>
  <sheetData>
    <row r="1" s="157" customFormat="1" ht="36" customHeight="1" spans="1:7">
      <c r="A1" s="167" t="s">
        <v>530</v>
      </c>
      <c r="B1" s="167"/>
      <c r="C1" s="167"/>
      <c r="D1" s="167"/>
      <c r="E1" s="167"/>
      <c r="F1" s="167"/>
      <c r="G1" s="167"/>
    </row>
    <row r="2" s="158" customFormat="1" ht="15" customHeight="1" spans="1:7">
      <c r="A2" s="168"/>
      <c r="B2" s="204"/>
      <c r="C2" s="205"/>
      <c r="D2" s="205"/>
      <c r="E2" s="206"/>
      <c r="F2" s="170" t="s">
        <v>28</v>
      </c>
      <c r="G2" s="171"/>
    </row>
    <row r="3" s="159" customFormat="1" ht="18" customHeight="1" spans="1:7">
      <c r="A3" s="172" t="s">
        <v>29</v>
      </c>
      <c r="B3" s="173" t="s">
        <v>30</v>
      </c>
      <c r="C3" s="174" t="s">
        <v>73</v>
      </c>
      <c r="D3" s="174"/>
      <c r="E3" s="174"/>
      <c r="F3" s="175" t="s">
        <v>74</v>
      </c>
      <c r="G3" s="176" t="s">
        <v>33</v>
      </c>
    </row>
    <row r="4" s="159" customFormat="1" ht="33" customHeight="1" spans="1:7">
      <c r="A4" s="177"/>
      <c r="B4" s="173"/>
      <c r="C4" s="178" t="s">
        <v>531</v>
      </c>
      <c r="D4" s="178" t="s">
        <v>35</v>
      </c>
      <c r="E4" s="179" t="s">
        <v>36</v>
      </c>
      <c r="F4" s="180"/>
      <c r="G4" s="181"/>
    </row>
    <row r="5" s="159" customFormat="1" ht="18" customHeight="1" spans="1:7">
      <c r="A5" s="207" t="s">
        <v>532</v>
      </c>
      <c r="B5" s="132">
        <f>SUM(B6:B19)</f>
        <v>2160</v>
      </c>
      <c r="C5" s="132">
        <f>SUM(C6:C19)</f>
        <v>1306</v>
      </c>
      <c r="D5" s="132">
        <v>1351</v>
      </c>
      <c r="E5" s="132">
        <f>(D5/C5)*100</f>
        <v>103.445635528331</v>
      </c>
      <c r="F5" s="132">
        <f>IF(B5&lt;&gt;0,D5/B5*100,0)</f>
        <v>62.5462962962963</v>
      </c>
      <c r="G5" s="208"/>
    </row>
    <row r="6" s="158" customFormat="1" ht="18" customHeight="1" spans="1:11">
      <c r="A6" s="209" t="s">
        <v>533</v>
      </c>
      <c r="B6" s="132"/>
      <c r="C6" s="132"/>
      <c r="D6" s="132"/>
      <c r="E6" s="210"/>
      <c r="F6" s="132">
        <f t="shared" ref="F6:F20" si="0">IF(B6&lt;&gt;0,D6/B6*100,0)</f>
        <v>0</v>
      </c>
      <c r="G6" s="190"/>
      <c r="K6" s="159"/>
    </row>
    <row r="7" s="158" customFormat="1" ht="18" customHeight="1" spans="1:11">
      <c r="A7" s="211" t="s">
        <v>534</v>
      </c>
      <c r="B7" s="132"/>
      <c r="C7" s="132"/>
      <c r="D7" s="132"/>
      <c r="E7" s="210"/>
      <c r="F7" s="132">
        <f t="shared" si="0"/>
        <v>0</v>
      </c>
      <c r="G7" s="190"/>
      <c r="K7" s="159"/>
    </row>
    <row r="8" s="158" customFormat="1" ht="18" customHeight="1" spans="1:11">
      <c r="A8" s="211" t="s">
        <v>535</v>
      </c>
      <c r="B8" s="132"/>
      <c r="C8" s="132"/>
      <c r="D8" s="132"/>
      <c r="E8" s="210"/>
      <c r="F8" s="132">
        <f t="shared" si="0"/>
        <v>0</v>
      </c>
      <c r="G8" s="208"/>
      <c r="K8" s="159"/>
    </row>
    <row r="9" s="158" customFormat="1" ht="18" customHeight="1" spans="1:11">
      <c r="A9" s="211" t="s">
        <v>536</v>
      </c>
      <c r="B9" s="132"/>
      <c r="C9" s="132"/>
      <c r="D9" s="132"/>
      <c r="E9" s="210"/>
      <c r="F9" s="132">
        <f t="shared" si="0"/>
        <v>0</v>
      </c>
      <c r="G9" s="208"/>
      <c r="K9" s="159"/>
    </row>
    <row r="10" s="158" customFormat="1" ht="18" customHeight="1" spans="1:11">
      <c r="A10" s="211" t="s">
        <v>537</v>
      </c>
      <c r="B10" s="132"/>
      <c r="C10" s="132"/>
      <c r="D10" s="132"/>
      <c r="E10" s="210"/>
      <c r="F10" s="132">
        <f t="shared" si="0"/>
        <v>0</v>
      </c>
      <c r="G10" s="208"/>
      <c r="K10" s="159"/>
    </row>
    <row r="11" s="158" customFormat="1" ht="18" customHeight="1" spans="1:11">
      <c r="A11" s="211" t="s">
        <v>538</v>
      </c>
      <c r="B11" s="132"/>
      <c r="C11" s="132"/>
      <c r="D11" s="132"/>
      <c r="E11" s="210"/>
      <c r="F11" s="132">
        <f t="shared" si="0"/>
        <v>0</v>
      </c>
      <c r="G11" s="208"/>
      <c r="K11" s="159"/>
    </row>
    <row r="12" s="158" customFormat="1" ht="18" customHeight="1" spans="1:11">
      <c r="A12" s="211" t="s">
        <v>539</v>
      </c>
      <c r="B12" s="132"/>
      <c r="C12" s="132"/>
      <c r="D12" s="132"/>
      <c r="E12" s="210"/>
      <c r="F12" s="132">
        <f t="shared" si="0"/>
        <v>0</v>
      </c>
      <c r="G12" s="208"/>
      <c r="K12" s="159"/>
    </row>
    <row r="13" s="158" customFormat="1" ht="18" customHeight="1" spans="1:11">
      <c r="A13" s="211" t="s">
        <v>540</v>
      </c>
      <c r="B13" s="132">
        <v>2078</v>
      </c>
      <c r="C13" s="132">
        <v>1100</v>
      </c>
      <c r="D13" s="132">
        <v>1145</v>
      </c>
      <c r="E13" s="132">
        <f>(D13/C13)*100</f>
        <v>104.090909090909</v>
      </c>
      <c r="F13" s="132">
        <f t="shared" si="0"/>
        <v>55.1010587102984</v>
      </c>
      <c r="G13" s="208"/>
      <c r="H13" s="212"/>
      <c r="K13" s="159"/>
    </row>
    <row r="14" s="158" customFormat="1" ht="18" customHeight="1" spans="1:11">
      <c r="A14" s="211" t="s">
        <v>541</v>
      </c>
      <c r="B14" s="132">
        <v>82</v>
      </c>
      <c r="C14" s="132">
        <v>206</v>
      </c>
      <c r="D14" s="132">
        <v>206</v>
      </c>
      <c r="E14" s="132">
        <f>(D14/C14)*100</f>
        <v>100</v>
      </c>
      <c r="F14" s="132">
        <f t="shared" si="0"/>
        <v>251.219512195122</v>
      </c>
      <c r="G14" s="208"/>
      <c r="K14" s="159"/>
    </row>
    <row r="15" s="158" customFormat="1" ht="18" customHeight="1" spans="1:11">
      <c r="A15" s="189" t="s">
        <v>542</v>
      </c>
      <c r="B15" s="132"/>
      <c r="C15" s="132"/>
      <c r="D15" s="132"/>
      <c r="E15" s="210"/>
      <c r="F15" s="132">
        <f t="shared" si="0"/>
        <v>0</v>
      </c>
      <c r="G15" s="208"/>
      <c r="K15" s="159"/>
    </row>
    <row r="16" s="158" customFormat="1" ht="18" customHeight="1" spans="1:11">
      <c r="A16" s="211" t="s">
        <v>543</v>
      </c>
      <c r="B16" s="132"/>
      <c r="C16" s="132"/>
      <c r="D16" s="132"/>
      <c r="E16" s="210"/>
      <c r="F16" s="132">
        <f t="shared" si="0"/>
        <v>0</v>
      </c>
      <c r="G16" s="208"/>
      <c r="K16" s="159"/>
    </row>
    <row r="17" s="158" customFormat="1" ht="18" customHeight="1" spans="1:11">
      <c r="A17" s="213" t="s">
        <v>544</v>
      </c>
      <c r="B17" s="132"/>
      <c r="C17" s="132"/>
      <c r="D17" s="132"/>
      <c r="E17" s="210"/>
      <c r="F17" s="132">
        <f t="shared" si="0"/>
        <v>0</v>
      </c>
      <c r="G17" s="208"/>
      <c r="K17" s="159"/>
    </row>
    <row r="18" s="158" customFormat="1" ht="18" customHeight="1" spans="1:11">
      <c r="A18" s="211" t="s">
        <v>545</v>
      </c>
      <c r="B18" s="132"/>
      <c r="C18" s="132"/>
      <c r="D18" s="132"/>
      <c r="E18" s="210"/>
      <c r="F18" s="132">
        <f t="shared" si="0"/>
        <v>0</v>
      </c>
      <c r="G18" s="208"/>
      <c r="K18" s="159"/>
    </row>
    <row r="19" s="158" customFormat="1" ht="18" customHeight="1" spans="1:11">
      <c r="A19" s="189" t="s">
        <v>546</v>
      </c>
      <c r="B19" s="132"/>
      <c r="C19" s="132"/>
      <c r="D19" s="132"/>
      <c r="E19" s="210"/>
      <c r="F19" s="132">
        <f t="shared" si="0"/>
        <v>0</v>
      </c>
      <c r="G19" s="190"/>
      <c r="K19" s="159"/>
    </row>
    <row r="20" s="158" customFormat="1" ht="18" customHeight="1" spans="1:7">
      <c r="A20" s="214" t="s">
        <v>547</v>
      </c>
      <c r="B20" s="132">
        <v>2664</v>
      </c>
      <c r="C20" s="132">
        <v>500</v>
      </c>
      <c r="D20" s="132">
        <v>500</v>
      </c>
      <c r="E20" s="132"/>
      <c r="F20" s="132">
        <f t="shared" si="0"/>
        <v>18.7687687687688</v>
      </c>
      <c r="G20" s="190"/>
    </row>
    <row r="21" s="158" customFormat="1" ht="18" customHeight="1" spans="1:7">
      <c r="A21" s="215" t="s">
        <v>548</v>
      </c>
      <c r="B21" s="132">
        <f>SUM(B22:B26)</f>
        <v>42564</v>
      </c>
      <c r="C21" s="132"/>
      <c r="D21" s="132">
        <f>SUM(D22:D26)</f>
        <v>22865</v>
      </c>
      <c r="E21" s="132"/>
      <c r="F21" s="132">
        <f t="shared" ref="F21:F25" si="1">IF(B21&lt;&gt;0,D21/B21*100,0)</f>
        <v>53.7191053472418</v>
      </c>
      <c r="G21" s="208"/>
    </row>
    <row r="22" s="158" customFormat="1" ht="18" customHeight="1" spans="1:7">
      <c r="A22" s="215" t="s">
        <v>549</v>
      </c>
      <c r="B22" s="132">
        <v>1032</v>
      </c>
      <c r="C22" s="132"/>
      <c r="D22" s="132">
        <v>480</v>
      </c>
      <c r="E22" s="132"/>
      <c r="F22" s="132">
        <f t="shared" si="1"/>
        <v>46.5116279069767</v>
      </c>
      <c r="G22" s="208"/>
    </row>
    <row r="23" s="158" customFormat="1" ht="18" customHeight="1" spans="1:7">
      <c r="A23" s="216" t="s">
        <v>550</v>
      </c>
      <c r="B23" s="132">
        <v>19448</v>
      </c>
      <c r="C23" s="132"/>
      <c r="D23" s="132">
        <v>3922</v>
      </c>
      <c r="E23" s="132"/>
      <c r="F23" s="132">
        <f t="shared" si="1"/>
        <v>20.1665981077746</v>
      </c>
      <c r="G23" s="208"/>
    </row>
    <row r="24" s="158" customFormat="1" ht="18" customHeight="1" spans="1:7">
      <c r="A24" s="216" t="s">
        <v>551</v>
      </c>
      <c r="B24" s="132">
        <v>684</v>
      </c>
      <c r="C24" s="132"/>
      <c r="D24" s="132">
        <v>3363</v>
      </c>
      <c r="E24" s="132"/>
      <c r="F24" s="132">
        <f t="shared" si="1"/>
        <v>491.666666666667</v>
      </c>
      <c r="G24" s="208"/>
    </row>
    <row r="25" s="158" customFormat="1" ht="18" customHeight="1" spans="1:7">
      <c r="A25" s="216" t="s">
        <v>552</v>
      </c>
      <c r="B25" s="132">
        <v>21400</v>
      </c>
      <c r="C25" s="132"/>
      <c r="D25" s="132">
        <v>15100</v>
      </c>
      <c r="E25" s="132"/>
      <c r="F25" s="132">
        <f t="shared" si="1"/>
        <v>70.5607476635514</v>
      </c>
      <c r="G25" s="208"/>
    </row>
    <row r="26" s="158" customFormat="1" ht="18" customHeight="1" spans="1:7">
      <c r="A26" s="217" t="s">
        <v>553</v>
      </c>
      <c r="B26" s="132"/>
      <c r="C26" s="132"/>
      <c r="D26" s="132"/>
      <c r="E26" s="132"/>
      <c r="F26" s="132"/>
      <c r="G26" s="208"/>
    </row>
    <row r="27" s="158" customFormat="1" ht="18" customHeight="1" spans="1:7">
      <c r="A27" s="217"/>
      <c r="B27" s="132"/>
      <c r="C27" s="132"/>
      <c r="D27" s="132"/>
      <c r="E27" s="132"/>
      <c r="F27" s="132"/>
      <c r="G27" s="208"/>
    </row>
    <row r="28" s="158" customFormat="1" ht="18" customHeight="1" spans="1:7">
      <c r="A28" s="217"/>
      <c r="B28" s="132"/>
      <c r="C28" s="132"/>
      <c r="D28" s="132"/>
      <c r="E28" s="132"/>
      <c r="F28" s="132"/>
      <c r="G28" s="208"/>
    </row>
    <row r="29" s="158" customFormat="1" ht="18" customHeight="1" spans="1:7">
      <c r="A29" s="217"/>
      <c r="B29" s="132"/>
      <c r="C29" s="132"/>
      <c r="D29" s="132"/>
      <c r="E29" s="132"/>
      <c r="F29" s="132"/>
      <c r="G29" s="208"/>
    </row>
    <row r="30" s="158" customFormat="1" ht="18" customHeight="1" spans="1:7">
      <c r="A30" s="217"/>
      <c r="B30" s="132"/>
      <c r="C30" s="132"/>
      <c r="D30" s="132"/>
      <c r="E30" s="132"/>
      <c r="F30" s="132"/>
      <c r="G30" s="208"/>
    </row>
    <row r="31" s="158" customFormat="1" ht="18" customHeight="1" spans="1:7">
      <c r="A31" s="217"/>
      <c r="B31" s="132"/>
      <c r="C31" s="132"/>
      <c r="D31" s="132"/>
      <c r="E31" s="132"/>
      <c r="F31" s="132"/>
      <c r="G31" s="208"/>
    </row>
    <row r="32" s="158" customFormat="1" ht="18" customHeight="1" spans="1:7">
      <c r="A32" s="217"/>
      <c r="B32" s="132"/>
      <c r="C32" s="132"/>
      <c r="D32" s="132"/>
      <c r="E32" s="132"/>
      <c r="F32" s="132"/>
      <c r="G32" s="208"/>
    </row>
    <row r="33" s="158" customFormat="1" ht="18" customHeight="1" spans="1:7">
      <c r="A33" s="217"/>
      <c r="B33" s="132"/>
      <c r="C33" s="132"/>
      <c r="D33" s="132"/>
      <c r="E33" s="132"/>
      <c r="F33" s="132"/>
      <c r="G33" s="208"/>
    </row>
    <row r="34" s="158" customFormat="1" ht="18" customHeight="1" spans="1:7">
      <c r="A34" s="218"/>
      <c r="B34" s="132"/>
      <c r="C34" s="132"/>
      <c r="D34" s="132"/>
      <c r="E34" s="132"/>
      <c r="F34" s="132"/>
      <c r="G34" s="190"/>
    </row>
    <row r="35" s="158" customFormat="1" ht="18" customHeight="1" spans="1:7">
      <c r="A35" s="218"/>
      <c r="B35" s="132"/>
      <c r="C35" s="132"/>
      <c r="D35" s="132"/>
      <c r="E35" s="132"/>
      <c r="F35" s="132"/>
      <c r="G35" s="190"/>
    </row>
    <row r="36" s="158" customFormat="1" ht="18" customHeight="1" spans="1:7">
      <c r="A36" s="218"/>
      <c r="B36" s="132"/>
      <c r="C36" s="132"/>
      <c r="D36" s="132"/>
      <c r="E36" s="132"/>
      <c r="F36" s="132"/>
      <c r="G36" s="190"/>
    </row>
    <row r="37" s="158" customFormat="1" ht="18" customHeight="1" spans="1:7">
      <c r="A37" s="219"/>
      <c r="B37" s="132"/>
      <c r="C37" s="132"/>
      <c r="D37" s="132"/>
      <c r="E37" s="132"/>
      <c r="F37" s="132"/>
      <c r="G37" s="190"/>
    </row>
    <row r="38" s="158" customFormat="1" ht="18" customHeight="1" spans="1:7">
      <c r="A38" s="220"/>
      <c r="B38" s="132"/>
      <c r="C38" s="132"/>
      <c r="D38" s="132"/>
      <c r="E38" s="132"/>
      <c r="F38" s="132"/>
      <c r="G38" s="190"/>
    </row>
    <row r="39" s="158" customFormat="1" ht="18" customHeight="1" spans="1:11">
      <c r="A39" s="221" t="s">
        <v>554</v>
      </c>
      <c r="B39" s="222">
        <f>B5+B20+B21</f>
        <v>47388</v>
      </c>
      <c r="C39" s="222">
        <f>C5+C20+C21</f>
        <v>1806</v>
      </c>
      <c r="D39" s="222">
        <f>D5+D20+D21</f>
        <v>24716</v>
      </c>
      <c r="E39" s="222"/>
      <c r="F39" s="222">
        <f>IF(B39&lt;&gt;0,D39/B39*100,0)</f>
        <v>52.15666413438</v>
      </c>
      <c r="G39" s="196"/>
      <c r="K39" s="202"/>
    </row>
    <row r="40" s="158" customFormat="1" ht="21.6" customHeight="1" spans="1:12">
      <c r="A40" s="223"/>
      <c r="B40" s="224"/>
      <c r="C40" s="225"/>
      <c r="D40" s="225"/>
      <c r="E40" s="226"/>
      <c r="F40" s="226"/>
      <c r="K40" s="202"/>
      <c r="L40" s="202"/>
    </row>
    <row r="41" s="158" customFormat="1" ht="21.6" customHeight="1" spans="1:12">
      <c r="A41" s="223"/>
      <c r="B41" s="224"/>
      <c r="C41" s="225"/>
      <c r="D41" s="225"/>
      <c r="E41" s="226"/>
      <c r="F41" s="226"/>
      <c r="I41" s="202"/>
      <c r="J41" s="202"/>
      <c r="K41" s="202"/>
      <c r="L41" s="202"/>
    </row>
    <row r="42" s="158" customFormat="1" ht="21.6" customHeight="1" spans="1:12">
      <c r="A42" s="223"/>
      <c r="B42" s="224"/>
      <c r="C42" s="225"/>
      <c r="D42" s="225"/>
      <c r="E42" s="226"/>
      <c r="F42" s="226"/>
      <c r="I42" s="202"/>
      <c r="J42" s="202"/>
      <c r="K42" s="202"/>
      <c r="L42" s="202"/>
    </row>
    <row r="43" s="202" customFormat="1" ht="21.6" customHeight="1" spans="1:11">
      <c r="A43" s="223"/>
      <c r="B43" s="224"/>
      <c r="C43" s="225"/>
      <c r="D43" s="225"/>
      <c r="E43" s="226"/>
      <c r="F43" s="226"/>
      <c r="G43" s="158"/>
      <c r="K43" s="166"/>
    </row>
    <row r="44" s="202" customFormat="1" ht="21.6" customHeight="1" spans="1:12">
      <c r="A44" s="223"/>
      <c r="B44" s="224"/>
      <c r="C44" s="225"/>
      <c r="D44" s="225"/>
      <c r="E44" s="226"/>
      <c r="F44" s="226"/>
      <c r="G44" s="158"/>
      <c r="K44" s="166"/>
      <c r="L44" s="166"/>
    </row>
    <row r="45" s="202" customFormat="1" ht="21.6" customHeight="1" spans="1:12">
      <c r="A45" s="223"/>
      <c r="B45" s="224"/>
      <c r="C45" s="225"/>
      <c r="D45" s="225"/>
      <c r="E45" s="226"/>
      <c r="F45" s="226"/>
      <c r="G45" s="158"/>
      <c r="I45" s="166"/>
      <c r="J45" s="166"/>
      <c r="K45" s="162"/>
      <c r="L45" s="166"/>
    </row>
    <row r="46" s="202" customFormat="1" ht="21.6" customHeight="1" spans="1:12">
      <c r="A46" s="223"/>
      <c r="B46" s="224"/>
      <c r="C46" s="225"/>
      <c r="D46" s="225"/>
      <c r="E46" s="226"/>
      <c r="F46" s="226"/>
      <c r="G46" s="158"/>
      <c r="I46" s="166"/>
      <c r="J46" s="166"/>
      <c r="K46" s="162"/>
      <c r="L46" s="162"/>
    </row>
    <row r="47" ht="21.6" customHeight="1" spans="1:12">
      <c r="A47" s="223"/>
      <c r="B47" s="224"/>
      <c r="C47" s="225"/>
      <c r="D47" s="225"/>
      <c r="E47" s="226"/>
      <c r="F47" s="226"/>
      <c r="G47" s="158"/>
      <c r="I47" s="162"/>
      <c r="J47" s="162"/>
      <c r="K47" s="162"/>
      <c r="L47" s="162"/>
    </row>
    <row r="48" ht="21.6" customHeight="1" spans="1:12">
      <c r="A48" s="223"/>
      <c r="B48" s="224"/>
      <c r="C48" s="225"/>
      <c r="D48" s="225"/>
      <c r="E48" s="226"/>
      <c r="F48" s="226"/>
      <c r="G48" s="158"/>
      <c r="I48" s="162"/>
      <c r="J48" s="162"/>
      <c r="K48" s="162"/>
      <c r="L48" s="162"/>
    </row>
    <row r="49" s="162" customFormat="1" ht="21.6" customHeight="1" spans="1:7">
      <c r="A49" s="227"/>
      <c r="B49" s="228"/>
      <c r="C49" s="229"/>
      <c r="D49" s="229"/>
      <c r="E49" s="230"/>
      <c r="F49" s="230"/>
      <c r="G49" s="202"/>
    </row>
    <row r="50" s="162" customFormat="1" ht="21.6" customHeight="1" spans="1:7">
      <c r="A50" s="227"/>
      <c r="B50" s="228"/>
      <c r="C50" s="229"/>
      <c r="D50" s="229"/>
      <c r="E50" s="230"/>
      <c r="F50" s="230"/>
      <c r="G50" s="202"/>
    </row>
    <row r="51" s="162" customFormat="1" ht="21.6" customHeight="1" spans="1:7">
      <c r="A51" s="227"/>
      <c r="B51" s="228"/>
      <c r="C51" s="229"/>
      <c r="D51" s="229"/>
      <c r="E51" s="230"/>
      <c r="F51" s="230"/>
      <c r="G51" s="202"/>
    </row>
    <row r="52" s="162" customFormat="1" ht="21.6" customHeight="1" spans="1:7">
      <c r="A52" s="227"/>
      <c r="B52" s="228"/>
      <c r="C52" s="229"/>
      <c r="D52" s="229"/>
      <c r="E52" s="230"/>
      <c r="F52" s="230"/>
      <c r="G52" s="202"/>
    </row>
    <row r="53" s="162" customFormat="1" ht="21.6" customHeight="1" spans="2:7">
      <c r="B53" s="163"/>
      <c r="C53" s="203"/>
      <c r="D53" s="203"/>
      <c r="E53" s="164"/>
      <c r="F53" s="164"/>
      <c r="G53" s="166"/>
    </row>
    <row r="54" s="162" customFormat="1" ht="21.6" customHeight="1" spans="2:7">
      <c r="B54" s="163"/>
      <c r="C54" s="203"/>
      <c r="D54" s="203"/>
      <c r="E54" s="164"/>
      <c r="F54" s="164"/>
      <c r="G54" s="166"/>
    </row>
    <row r="55" s="162" customFormat="1" ht="21.6" customHeight="1" spans="2:7">
      <c r="B55" s="163"/>
      <c r="C55" s="203"/>
      <c r="D55" s="203"/>
      <c r="E55" s="164"/>
      <c r="F55" s="164"/>
      <c r="G55" s="166"/>
    </row>
    <row r="56" s="162" customFormat="1" ht="21.6" customHeight="1" spans="2:7">
      <c r="B56" s="163"/>
      <c r="C56" s="203"/>
      <c r="D56" s="203"/>
      <c r="E56" s="164"/>
      <c r="F56" s="164"/>
      <c r="G56" s="166"/>
    </row>
    <row r="57" s="162" customFormat="1" ht="21.6" customHeight="1" spans="2:7">
      <c r="B57" s="163"/>
      <c r="C57" s="203"/>
      <c r="D57" s="203"/>
      <c r="E57" s="164"/>
      <c r="F57" s="164"/>
      <c r="G57" s="166"/>
    </row>
    <row r="58" s="162" customFormat="1" ht="21.6" customHeight="1" spans="2:7">
      <c r="B58" s="163"/>
      <c r="C58" s="203"/>
      <c r="D58" s="203"/>
      <c r="E58" s="164"/>
      <c r="F58" s="164"/>
      <c r="G58" s="166"/>
    </row>
    <row r="59" s="162" customFormat="1" ht="21.6" customHeight="1" spans="2:7">
      <c r="B59" s="163"/>
      <c r="C59" s="203"/>
      <c r="D59" s="203"/>
      <c r="E59" s="164"/>
      <c r="F59" s="164"/>
      <c r="G59" s="166"/>
    </row>
    <row r="60" s="162" customFormat="1" ht="21.6" customHeight="1" spans="2:7">
      <c r="B60" s="163"/>
      <c r="C60" s="203"/>
      <c r="D60" s="203"/>
      <c r="E60" s="164"/>
      <c r="F60" s="164"/>
      <c r="G60" s="166"/>
    </row>
    <row r="61" s="162" customFormat="1" ht="21.6" customHeight="1" spans="2:7">
      <c r="B61" s="163"/>
      <c r="C61" s="203"/>
      <c r="D61" s="203"/>
      <c r="E61" s="164"/>
      <c r="F61" s="164"/>
      <c r="G61" s="166"/>
    </row>
    <row r="62" s="162" customFormat="1" ht="21.6" customHeight="1" spans="2:7">
      <c r="B62" s="163"/>
      <c r="C62" s="203"/>
      <c r="D62" s="203"/>
      <c r="E62" s="164"/>
      <c r="F62" s="164"/>
      <c r="G62" s="166"/>
    </row>
    <row r="63" s="162" customFormat="1" ht="21.6" customHeight="1" spans="2:7">
      <c r="B63" s="163"/>
      <c r="C63" s="203"/>
      <c r="D63" s="203"/>
      <c r="E63" s="164"/>
      <c r="F63" s="164"/>
      <c r="G63" s="166"/>
    </row>
    <row r="64" s="162" customFormat="1" ht="21.6" customHeight="1" spans="2:7">
      <c r="B64" s="163"/>
      <c r="C64" s="203"/>
      <c r="D64" s="203"/>
      <c r="E64" s="164"/>
      <c r="F64" s="164"/>
      <c r="G64" s="166"/>
    </row>
    <row r="65" s="162" customFormat="1" ht="21.6" customHeight="1" spans="2:7">
      <c r="B65" s="163"/>
      <c r="C65" s="203"/>
      <c r="D65" s="203"/>
      <c r="E65" s="164"/>
      <c r="F65" s="164"/>
      <c r="G65" s="166"/>
    </row>
    <row r="66" s="162" customFormat="1" ht="21.6" customHeight="1" spans="2:7">
      <c r="B66" s="163"/>
      <c r="C66" s="203"/>
      <c r="D66" s="203"/>
      <c r="E66" s="164"/>
      <c r="F66" s="164"/>
      <c r="G66" s="166"/>
    </row>
    <row r="67" s="162" customFormat="1" ht="21.6" customHeight="1" spans="2:7">
      <c r="B67" s="163"/>
      <c r="C67" s="203"/>
      <c r="D67" s="203"/>
      <c r="E67" s="164"/>
      <c r="F67" s="164"/>
      <c r="G67" s="166"/>
    </row>
    <row r="68" s="162" customFormat="1" ht="21.6" customHeight="1" spans="2:7">
      <c r="B68" s="163"/>
      <c r="C68" s="203"/>
      <c r="D68" s="203"/>
      <c r="E68" s="164"/>
      <c r="F68" s="164"/>
      <c r="G68" s="166"/>
    </row>
    <row r="69" s="162" customFormat="1" ht="21.6" customHeight="1" spans="2:7">
      <c r="B69" s="163"/>
      <c r="C69" s="203"/>
      <c r="D69" s="203"/>
      <c r="E69" s="164"/>
      <c r="F69" s="164"/>
      <c r="G69" s="166"/>
    </row>
    <row r="70" s="162" customFormat="1" ht="21.6" customHeight="1" spans="2:7">
      <c r="B70" s="163"/>
      <c r="C70" s="203"/>
      <c r="D70" s="203"/>
      <c r="E70" s="164"/>
      <c r="F70" s="164"/>
      <c r="G70" s="166"/>
    </row>
    <row r="71" s="162" customFormat="1" ht="21.6" customHeight="1" spans="2:7">
      <c r="B71" s="163"/>
      <c r="C71" s="203"/>
      <c r="D71" s="203"/>
      <c r="E71" s="164"/>
      <c r="F71" s="164"/>
      <c r="G71" s="166"/>
    </row>
    <row r="72" s="162" customFormat="1" ht="21.6" customHeight="1" spans="2:7">
      <c r="B72" s="163"/>
      <c r="C72" s="203"/>
      <c r="D72" s="203"/>
      <c r="E72" s="164"/>
      <c r="F72" s="164"/>
      <c r="G72" s="166"/>
    </row>
    <row r="73" s="162" customFormat="1" ht="21.6" customHeight="1" spans="2:7">
      <c r="B73" s="163"/>
      <c r="C73" s="203"/>
      <c r="D73" s="203"/>
      <c r="E73" s="164"/>
      <c r="F73" s="164"/>
      <c r="G73" s="166"/>
    </row>
    <row r="74" s="162" customFormat="1" ht="21.6" customHeight="1" spans="2:7">
      <c r="B74" s="163"/>
      <c r="C74" s="203"/>
      <c r="D74" s="203"/>
      <c r="E74" s="164"/>
      <c r="F74" s="164"/>
      <c r="G74" s="166"/>
    </row>
    <row r="75" s="162" customFormat="1" ht="21.6" customHeight="1" spans="2:7">
      <c r="B75" s="163"/>
      <c r="C75" s="203"/>
      <c r="D75" s="203"/>
      <c r="E75" s="164"/>
      <c r="F75" s="164"/>
      <c r="G75" s="166"/>
    </row>
    <row r="76" s="162" customFormat="1" ht="21.6" customHeight="1" spans="2:7">
      <c r="B76" s="163"/>
      <c r="C76" s="203"/>
      <c r="D76" s="203"/>
      <c r="E76" s="164"/>
      <c r="F76" s="164"/>
      <c r="G76" s="166"/>
    </row>
    <row r="77" s="162" customFormat="1" ht="21.6" customHeight="1" spans="2:7">
      <c r="B77" s="163"/>
      <c r="C77" s="203"/>
      <c r="D77" s="203"/>
      <c r="E77" s="164"/>
      <c r="F77" s="164"/>
      <c r="G77" s="166"/>
    </row>
    <row r="78" s="162" customFormat="1" ht="21.6" customHeight="1" spans="2:7">
      <c r="B78" s="163"/>
      <c r="C78" s="203"/>
      <c r="D78" s="203"/>
      <c r="E78" s="164"/>
      <c r="F78" s="164"/>
      <c r="G78" s="166"/>
    </row>
    <row r="79" s="162" customFormat="1" ht="21.6" customHeight="1" spans="2:7">
      <c r="B79" s="163"/>
      <c r="C79" s="203"/>
      <c r="D79" s="203"/>
      <c r="E79" s="164"/>
      <c r="F79" s="164"/>
      <c r="G79" s="166"/>
    </row>
    <row r="80" s="162" customFormat="1" ht="21.6" customHeight="1" spans="2:7">
      <c r="B80" s="163"/>
      <c r="C80" s="203"/>
      <c r="D80" s="203"/>
      <c r="E80" s="164"/>
      <c r="F80" s="164"/>
      <c r="G80" s="166"/>
    </row>
    <row r="81" s="162" customFormat="1" ht="21.6" customHeight="1" spans="2:7">
      <c r="B81" s="163"/>
      <c r="C81" s="203"/>
      <c r="D81" s="203"/>
      <c r="E81" s="164"/>
      <c r="F81" s="164"/>
      <c r="G81" s="166"/>
    </row>
    <row r="82" s="162" customFormat="1" ht="21.6" customHeight="1" spans="2:7">
      <c r="B82" s="163"/>
      <c r="C82" s="203"/>
      <c r="D82" s="203"/>
      <c r="E82" s="164"/>
      <c r="F82" s="164"/>
      <c r="G82" s="166"/>
    </row>
    <row r="83" s="162" customFormat="1" ht="21.6" customHeight="1" spans="2:7">
      <c r="B83" s="163"/>
      <c r="C83" s="203"/>
      <c r="D83" s="203"/>
      <c r="E83" s="164"/>
      <c r="F83" s="164"/>
      <c r="G83" s="166"/>
    </row>
    <row r="84" s="162" customFormat="1" ht="21.6" customHeight="1" spans="2:7">
      <c r="B84" s="163"/>
      <c r="C84" s="203"/>
      <c r="D84" s="203"/>
      <c r="E84" s="164"/>
      <c r="F84" s="164"/>
      <c r="G84" s="166"/>
    </row>
    <row r="85" s="162" customFormat="1" ht="21.6" customHeight="1" spans="2:7">
      <c r="B85" s="163"/>
      <c r="C85" s="203"/>
      <c r="D85" s="203"/>
      <c r="E85" s="164"/>
      <c r="F85" s="164"/>
      <c r="G85" s="166"/>
    </row>
    <row r="86" s="162" customFormat="1" ht="21.6" customHeight="1" spans="2:11">
      <c r="B86" s="163"/>
      <c r="C86" s="203"/>
      <c r="D86" s="203"/>
      <c r="E86" s="164"/>
      <c r="F86" s="164"/>
      <c r="G86" s="166"/>
      <c r="K86" s="166"/>
    </row>
    <row r="87" s="162" customFormat="1" ht="21.6" customHeight="1" spans="2:12">
      <c r="B87" s="163"/>
      <c r="C87" s="203"/>
      <c r="D87" s="203"/>
      <c r="E87" s="164"/>
      <c r="F87" s="164"/>
      <c r="G87" s="166"/>
      <c r="K87" s="166"/>
      <c r="L87" s="166"/>
    </row>
    <row r="88" s="162" customFormat="1" ht="21.6" customHeight="1" spans="2:12">
      <c r="B88" s="163"/>
      <c r="C88" s="203"/>
      <c r="D88" s="203"/>
      <c r="E88" s="164"/>
      <c r="F88" s="164"/>
      <c r="G88" s="166"/>
      <c r="I88" s="166"/>
      <c r="J88" s="166"/>
      <c r="K88" s="166"/>
      <c r="L88" s="166"/>
    </row>
    <row r="89" s="162" customFormat="1" ht="21.6" customHeight="1" spans="2:12">
      <c r="B89" s="163"/>
      <c r="C89" s="203"/>
      <c r="D89" s="203"/>
      <c r="E89" s="164"/>
      <c r="F89" s="164"/>
      <c r="G89" s="166"/>
      <c r="I89" s="166"/>
      <c r="J89" s="166"/>
      <c r="K89" s="166"/>
      <c r="L89" s="166"/>
    </row>
  </sheetData>
  <mergeCells count="7">
    <mergeCell ref="A1:G1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5" orientation="portrait" useFirstPageNumber="1" horizontalDpi="600" verticalDpi="600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G70"/>
  <sheetViews>
    <sheetView showZeros="0" zoomScaleSheetLayoutView="60" workbookViewId="0">
      <selection activeCell="F13" sqref="F13"/>
    </sheetView>
  </sheetViews>
  <sheetFormatPr defaultColWidth="9" defaultRowHeight="14.25" outlineLevelCol="6"/>
  <cols>
    <col min="1" max="1" width="35.625" style="162" customWidth="1"/>
    <col min="2" max="2" width="8.625" style="163" customWidth="1"/>
    <col min="3" max="3" width="9" style="163"/>
    <col min="4" max="4" width="8.625" style="163" customWidth="1"/>
    <col min="5" max="5" width="8.625" style="164" customWidth="1"/>
    <col min="6" max="6" width="8.625" style="165" customWidth="1"/>
    <col min="7" max="7" width="8.625" style="166" customWidth="1"/>
    <col min="8" max="16384" width="9" style="166"/>
  </cols>
  <sheetData>
    <row r="1" s="157" customFormat="1" ht="36" customHeight="1" spans="1:7">
      <c r="A1" s="167" t="s">
        <v>555</v>
      </c>
      <c r="B1" s="167"/>
      <c r="C1" s="167"/>
      <c r="D1" s="167"/>
      <c r="E1" s="167"/>
      <c r="F1" s="167"/>
      <c r="G1" s="167"/>
    </row>
    <row r="2" s="158" customFormat="1" ht="15" customHeight="1" spans="1:7">
      <c r="A2" s="168"/>
      <c r="B2" s="169"/>
      <c r="C2" s="169"/>
      <c r="D2" s="170"/>
      <c r="E2" s="171"/>
      <c r="F2" s="170" t="s">
        <v>28</v>
      </c>
      <c r="G2" s="171"/>
    </row>
    <row r="3" s="159" customFormat="1" ht="18" customHeight="1" spans="1:7">
      <c r="A3" s="172" t="s">
        <v>29</v>
      </c>
      <c r="B3" s="173" t="s">
        <v>30</v>
      </c>
      <c r="C3" s="174" t="s">
        <v>73</v>
      </c>
      <c r="D3" s="174"/>
      <c r="E3" s="174"/>
      <c r="F3" s="175" t="s">
        <v>74</v>
      </c>
      <c r="G3" s="176" t="s">
        <v>33</v>
      </c>
    </row>
    <row r="4" s="159" customFormat="1" ht="33" customHeight="1" spans="1:7">
      <c r="A4" s="177"/>
      <c r="B4" s="173"/>
      <c r="C4" s="178" t="s">
        <v>34</v>
      </c>
      <c r="D4" s="178" t="s">
        <v>35</v>
      </c>
      <c r="E4" s="179" t="s">
        <v>36</v>
      </c>
      <c r="F4" s="180"/>
      <c r="G4" s="181"/>
    </row>
    <row r="5" s="158" customFormat="1" ht="18.75" customHeight="1" spans="1:7">
      <c r="A5" s="146" t="s">
        <v>556</v>
      </c>
      <c r="B5" s="182">
        <f>SUM(B6:B12)</f>
        <v>37896</v>
      </c>
      <c r="C5" s="182">
        <f>SUM(C6:C12)</f>
        <v>16807</v>
      </c>
      <c r="D5" s="182">
        <f>SUM(D6:D12)</f>
        <v>22466</v>
      </c>
      <c r="E5" s="182">
        <f>(D5/C5)*100</f>
        <v>133.670494436842</v>
      </c>
      <c r="F5" s="182">
        <f>IF(B5&lt;&gt;0,D5/B5*100,0)</f>
        <v>59.2833016677222</v>
      </c>
      <c r="G5" s="183"/>
    </row>
    <row r="6" s="160" customFormat="1" ht="18.75" customHeight="1" spans="1:7">
      <c r="A6" s="146" t="s">
        <v>81</v>
      </c>
      <c r="B6" s="184">
        <v>0</v>
      </c>
      <c r="C6" s="184"/>
      <c r="D6" s="184">
        <v>30</v>
      </c>
      <c r="E6" s="182"/>
      <c r="F6" s="182"/>
      <c r="G6" s="185"/>
    </row>
    <row r="7" s="158" customFormat="1" ht="18.75" customHeight="1" spans="1:7">
      <c r="A7" s="146" t="s">
        <v>82</v>
      </c>
      <c r="B7" s="182">
        <v>17</v>
      </c>
      <c r="C7" s="182"/>
      <c r="D7" s="182">
        <v>14</v>
      </c>
      <c r="E7" s="182"/>
      <c r="F7" s="182"/>
      <c r="G7" s="183"/>
    </row>
    <row r="8" s="158" customFormat="1" ht="18.75" customHeight="1" spans="1:7">
      <c r="A8" s="146" t="s">
        <v>85</v>
      </c>
      <c r="B8" s="182">
        <v>95</v>
      </c>
      <c r="C8" s="182">
        <v>874</v>
      </c>
      <c r="D8" s="182">
        <v>874</v>
      </c>
      <c r="E8" s="182">
        <f>(D8/C8)*100</f>
        <v>100</v>
      </c>
      <c r="F8" s="182">
        <f>IF(B8&lt;&gt;0,D8/B8*100,0)</f>
        <v>920</v>
      </c>
      <c r="G8" s="183"/>
    </row>
    <row r="9" s="158" customFormat="1" ht="18.75" customHeight="1" spans="1:7">
      <c r="A9" s="146" t="s">
        <v>96</v>
      </c>
      <c r="B9" s="182">
        <v>34349</v>
      </c>
      <c r="C9" s="182">
        <v>15433</v>
      </c>
      <c r="D9" s="182">
        <v>17685</v>
      </c>
      <c r="E9" s="182">
        <f>(D9/C9)*100</f>
        <v>114.592107820903</v>
      </c>
      <c r="F9" s="182">
        <f>IF(B9&lt;&gt;0,D9/B9*100,0)</f>
        <v>51.486215028094</v>
      </c>
      <c r="G9" s="186"/>
    </row>
    <row r="10" s="158" customFormat="1" ht="18.75" customHeight="1" spans="1:7">
      <c r="A10" s="146" t="s">
        <v>97</v>
      </c>
      <c r="B10" s="182">
        <v>3417</v>
      </c>
      <c r="C10" s="182">
        <v>500</v>
      </c>
      <c r="D10" s="182">
        <v>3850</v>
      </c>
      <c r="E10" s="182">
        <f>(D10/C10)*100</f>
        <v>770</v>
      </c>
      <c r="F10" s="182">
        <f>IF(B10&lt;&gt;0,D10/B10*100,0)</f>
        <v>112.67193444542</v>
      </c>
      <c r="G10" s="186"/>
    </row>
    <row r="11" s="158" customFormat="1" ht="27" customHeight="1" spans="1:7">
      <c r="A11" s="146" t="s">
        <v>98</v>
      </c>
      <c r="B11" s="182">
        <v>18</v>
      </c>
      <c r="C11" s="182">
        <v>0</v>
      </c>
      <c r="D11" s="182">
        <v>13</v>
      </c>
      <c r="E11" s="182">
        <v>0</v>
      </c>
      <c r="F11" s="182">
        <f>IF(B11&lt;&gt;0,D11/B11*100,0)</f>
        <v>72.2222222222222</v>
      </c>
      <c r="G11" s="186"/>
    </row>
    <row r="12" s="158" customFormat="1" ht="18.75" customHeight="1" spans="1:7">
      <c r="A12" s="146" t="s">
        <v>557</v>
      </c>
      <c r="B12" s="182"/>
      <c r="C12" s="182">
        <v>0</v>
      </c>
      <c r="D12" s="182"/>
      <c r="E12" s="182">
        <v>0</v>
      </c>
      <c r="F12" s="187">
        <f t="shared" ref="F12:F17" si="0">D12/B11</f>
        <v>0</v>
      </c>
      <c r="G12" s="186"/>
    </row>
    <row r="13" s="158" customFormat="1" ht="18.75" customHeight="1" spans="1:7">
      <c r="A13" s="188" t="s">
        <v>99</v>
      </c>
      <c r="B13" s="182">
        <f>SUM(B14:B17)</f>
        <v>9492</v>
      </c>
      <c r="C13" s="182"/>
      <c r="D13" s="182">
        <f>SUM(D14:D17)</f>
        <v>2250</v>
      </c>
      <c r="E13" s="187"/>
      <c r="F13" s="187"/>
      <c r="G13" s="186"/>
    </row>
    <row r="14" s="158" customFormat="1" ht="18.75" customHeight="1" spans="1:7">
      <c r="A14" s="146" t="s">
        <v>558</v>
      </c>
      <c r="B14" s="182">
        <v>0</v>
      </c>
      <c r="C14" s="182"/>
      <c r="D14" s="182"/>
      <c r="E14" s="187"/>
      <c r="F14" s="187"/>
      <c r="G14" s="186"/>
    </row>
    <row r="15" s="158" customFormat="1" ht="18.75" customHeight="1" spans="1:7">
      <c r="A15" s="189" t="s">
        <v>104</v>
      </c>
      <c r="B15" s="182">
        <v>5570</v>
      </c>
      <c r="C15" s="182"/>
      <c r="D15" s="182">
        <v>0</v>
      </c>
      <c r="E15" s="187"/>
      <c r="F15" s="187"/>
      <c r="G15" s="186"/>
    </row>
    <row r="16" s="158" customFormat="1" ht="18.75" customHeight="1" spans="1:7">
      <c r="A16" s="189" t="s">
        <v>559</v>
      </c>
      <c r="B16" s="182">
        <v>3922</v>
      </c>
      <c r="C16" s="182"/>
      <c r="D16" s="182">
        <v>2250</v>
      </c>
      <c r="E16" s="187"/>
      <c r="F16" s="187">
        <f t="shared" si="0"/>
        <v>0.40394973070018</v>
      </c>
      <c r="G16" s="186"/>
    </row>
    <row r="17" s="158" customFormat="1" ht="18.75" customHeight="1" spans="1:7">
      <c r="A17" s="189" t="s">
        <v>560</v>
      </c>
      <c r="B17" s="182">
        <v>0</v>
      </c>
      <c r="C17" s="182"/>
      <c r="D17" s="182"/>
      <c r="E17" s="187"/>
      <c r="F17" s="187">
        <f t="shared" si="0"/>
        <v>0</v>
      </c>
      <c r="G17" s="186"/>
    </row>
    <row r="18" s="158" customFormat="1" ht="18.75" customHeight="1" spans="1:7">
      <c r="A18" s="189"/>
      <c r="B18" s="182"/>
      <c r="C18" s="182"/>
      <c r="D18" s="182"/>
      <c r="E18" s="187"/>
      <c r="F18" s="187"/>
      <c r="G18" s="186"/>
    </row>
    <row r="19" s="158" customFormat="1" ht="18.75" customHeight="1" spans="1:7">
      <c r="A19" s="189"/>
      <c r="B19" s="182"/>
      <c r="C19" s="182"/>
      <c r="D19" s="182"/>
      <c r="E19" s="187"/>
      <c r="F19" s="187"/>
      <c r="G19" s="186"/>
    </row>
    <row r="20" s="158" customFormat="1" ht="18.75" customHeight="1" spans="1:7">
      <c r="A20" s="189"/>
      <c r="B20" s="182"/>
      <c r="C20" s="182"/>
      <c r="D20" s="182"/>
      <c r="E20" s="187"/>
      <c r="F20" s="187">
        <f>D20/B15</f>
        <v>0</v>
      </c>
      <c r="G20" s="186"/>
    </row>
    <row r="21" s="158" customFormat="1" ht="18.75" customHeight="1" spans="1:7">
      <c r="A21" s="189"/>
      <c r="B21" s="182"/>
      <c r="C21" s="182"/>
      <c r="D21" s="182"/>
      <c r="E21" s="182"/>
      <c r="F21" s="187"/>
      <c r="G21" s="190"/>
    </row>
    <row r="22" s="158" customFormat="1" ht="18.75" customHeight="1" spans="1:7">
      <c r="A22" s="189"/>
      <c r="B22" s="182"/>
      <c r="C22" s="182"/>
      <c r="D22" s="182"/>
      <c r="E22" s="182"/>
      <c r="F22" s="187"/>
      <c r="G22" s="190"/>
    </row>
    <row r="23" s="158" customFormat="1" ht="18.75" customHeight="1" spans="1:7">
      <c r="A23" s="189"/>
      <c r="B23" s="182"/>
      <c r="C23" s="182"/>
      <c r="D23" s="182"/>
      <c r="E23" s="182"/>
      <c r="F23" s="187"/>
      <c r="G23" s="190"/>
    </row>
    <row r="24" s="158" customFormat="1" ht="18.75" customHeight="1" spans="1:7">
      <c r="A24" s="189"/>
      <c r="B24" s="182"/>
      <c r="C24" s="182"/>
      <c r="D24" s="182"/>
      <c r="E24" s="182"/>
      <c r="F24" s="187"/>
      <c r="G24" s="190"/>
    </row>
    <row r="25" s="158" customFormat="1" ht="18.75" customHeight="1" spans="1:7">
      <c r="A25" s="189"/>
      <c r="B25" s="182"/>
      <c r="C25" s="182"/>
      <c r="D25" s="182"/>
      <c r="E25" s="182"/>
      <c r="F25" s="187"/>
      <c r="G25" s="190"/>
    </row>
    <row r="26" s="158" customFormat="1" ht="18.75" customHeight="1" spans="1:7">
      <c r="A26" s="189"/>
      <c r="B26" s="182"/>
      <c r="C26" s="182"/>
      <c r="D26" s="182"/>
      <c r="E26" s="182"/>
      <c r="F26" s="187"/>
      <c r="G26" s="190"/>
    </row>
    <row r="27" s="158" customFormat="1" ht="18.75" customHeight="1" spans="1:7">
      <c r="A27" s="189"/>
      <c r="B27" s="182"/>
      <c r="C27" s="182"/>
      <c r="D27" s="182"/>
      <c r="E27" s="182"/>
      <c r="F27" s="187"/>
      <c r="G27" s="190"/>
    </row>
    <row r="28" s="158" customFormat="1" ht="18.75" customHeight="1" spans="1:7">
      <c r="A28" s="189"/>
      <c r="B28" s="182"/>
      <c r="C28" s="182"/>
      <c r="D28" s="182"/>
      <c r="E28" s="182"/>
      <c r="F28" s="187"/>
      <c r="G28" s="190"/>
    </row>
    <row r="29" s="158" customFormat="1" ht="18.75" customHeight="1" spans="1:7">
      <c r="A29" s="189"/>
      <c r="B29" s="182"/>
      <c r="C29" s="182"/>
      <c r="D29" s="182"/>
      <c r="E29" s="182"/>
      <c r="F29" s="187"/>
      <c r="G29" s="190"/>
    </row>
    <row r="30" s="158" customFormat="1" ht="18.75" customHeight="1" spans="1:7">
      <c r="A30" s="189"/>
      <c r="B30" s="182"/>
      <c r="C30" s="182"/>
      <c r="D30" s="182"/>
      <c r="E30" s="182"/>
      <c r="F30" s="187"/>
      <c r="G30" s="190"/>
    </row>
    <row r="31" s="158" customFormat="1" ht="18.75" customHeight="1" spans="1:7">
      <c r="A31" s="189"/>
      <c r="B31" s="182"/>
      <c r="C31" s="182"/>
      <c r="D31" s="182"/>
      <c r="E31" s="182"/>
      <c r="F31" s="187"/>
      <c r="G31" s="190"/>
    </row>
    <row r="32" s="158" customFormat="1" ht="18.75" customHeight="1" spans="1:7">
      <c r="A32" s="191" t="s">
        <v>561</v>
      </c>
      <c r="B32" s="192">
        <f>B5+B13</f>
        <v>47388</v>
      </c>
      <c r="C32" s="192">
        <f>C5+C13</f>
        <v>16807</v>
      </c>
      <c r="D32" s="193">
        <f>D5+D13</f>
        <v>24716</v>
      </c>
      <c r="E32" s="194"/>
      <c r="F32" s="195">
        <f>IF(B32&lt;&gt;0,D32/B32*100,0)</f>
        <v>52.15666413438</v>
      </c>
      <c r="G32" s="196"/>
    </row>
    <row r="33" s="158" customFormat="1" ht="18.75" customHeight="1" spans="1:7">
      <c r="A33" s="197"/>
      <c r="B33" s="198"/>
      <c r="C33" s="198"/>
      <c r="D33" s="198"/>
      <c r="E33" s="199"/>
      <c r="F33" s="200"/>
      <c r="G33" s="161"/>
    </row>
    <row r="34" s="158" customFormat="1" ht="18.75" customHeight="1" spans="2:7">
      <c r="B34" s="198"/>
      <c r="C34" s="198"/>
      <c r="D34" s="198"/>
      <c r="E34" s="199"/>
      <c r="F34" s="200"/>
      <c r="G34" s="161"/>
    </row>
    <row r="35" s="158" customFormat="1" ht="18.75" customHeight="1" spans="1:7">
      <c r="A35" s="201"/>
      <c r="B35" s="198"/>
      <c r="C35" s="198"/>
      <c r="D35" s="198"/>
      <c r="E35" s="199"/>
      <c r="F35" s="200"/>
      <c r="G35" s="161"/>
    </row>
    <row r="36" s="158" customFormat="1" ht="18.75" customHeight="1" spans="1:7">
      <c r="A36" s="201"/>
      <c r="B36" s="198"/>
      <c r="C36" s="198"/>
      <c r="D36" s="198"/>
      <c r="E36" s="199"/>
      <c r="F36" s="200"/>
      <c r="G36" s="161"/>
    </row>
    <row r="37" s="158" customFormat="1" ht="18.75" customHeight="1" spans="1:7">
      <c r="A37" s="201"/>
      <c r="B37" s="198"/>
      <c r="C37" s="198"/>
      <c r="D37" s="198"/>
      <c r="E37" s="199"/>
      <c r="F37" s="200"/>
      <c r="G37" s="161"/>
    </row>
    <row r="38" s="161" customFormat="1" ht="18.75" customHeight="1" spans="1:6">
      <c r="A38" s="201"/>
      <c r="B38" s="198"/>
      <c r="C38" s="198"/>
      <c r="D38" s="198"/>
      <c r="E38" s="199"/>
      <c r="F38" s="200"/>
    </row>
    <row r="39" s="161" customFormat="1" ht="21.6" customHeight="1" spans="1:6">
      <c r="A39" s="201"/>
      <c r="B39" s="198"/>
      <c r="C39" s="198"/>
      <c r="D39" s="198"/>
      <c r="E39" s="164"/>
      <c r="F39" s="165"/>
    </row>
    <row r="40" s="161" customFormat="1" ht="21.6" customHeight="1" spans="1:6">
      <c r="A40" s="201"/>
      <c r="B40" s="198"/>
      <c r="C40" s="163"/>
      <c r="D40" s="198"/>
      <c r="E40" s="164"/>
      <c r="F40" s="165"/>
    </row>
    <row r="41" s="161" customFormat="1" ht="21.6" customHeight="1" spans="1:6">
      <c r="A41" s="201"/>
      <c r="B41" s="198"/>
      <c r="C41" s="163"/>
      <c r="D41" s="198"/>
      <c r="E41" s="164"/>
      <c r="F41" s="165"/>
    </row>
    <row r="42" s="161" customFormat="1" ht="21.6" customHeight="1" spans="1:6">
      <c r="A42" s="201"/>
      <c r="B42" s="198"/>
      <c r="C42" s="163"/>
      <c r="D42" s="198"/>
      <c r="E42" s="164"/>
      <c r="F42" s="165"/>
    </row>
    <row r="43" s="161" customFormat="1" ht="21.6" customHeight="1" spans="1:6">
      <c r="A43" s="201"/>
      <c r="B43" s="163"/>
      <c r="C43" s="163"/>
      <c r="D43" s="198"/>
      <c r="E43" s="164"/>
      <c r="F43" s="165"/>
    </row>
    <row r="44" s="161" customFormat="1" ht="21.6" customHeight="1" spans="1:7">
      <c r="A44" s="201"/>
      <c r="B44" s="163"/>
      <c r="C44" s="163"/>
      <c r="D44" s="163"/>
      <c r="E44" s="164"/>
      <c r="F44" s="165"/>
      <c r="G44" s="166"/>
    </row>
    <row r="45" s="161" customFormat="1" ht="21.6" customHeight="1" spans="1:7">
      <c r="A45" s="201"/>
      <c r="B45" s="163"/>
      <c r="C45" s="163"/>
      <c r="D45" s="163"/>
      <c r="E45" s="164"/>
      <c r="F45" s="165"/>
      <c r="G45" s="166"/>
    </row>
    <row r="46" s="161" customFormat="1" ht="21.6" customHeight="1" spans="1:7">
      <c r="A46" s="162"/>
      <c r="B46" s="163"/>
      <c r="C46" s="163"/>
      <c r="D46" s="163"/>
      <c r="E46" s="164"/>
      <c r="F46" s="165"/>
      <c r="G46" s="166"/>
    </row>
    <row r="47" s="161" customFormat="1" ht="21.6" customHeight="1" spans="1:7">
      <c r="A47" s="162"/>
      <c r="B47" s="163"/>
      <c r="C47" s="163"/>
      <c r="D47" s="163"/>
      <c r="E47" s="164"/>
      <c r="F47" s="165"/>
      <c r="G47" s="166"/>
    </row>
    <row r="48" s="161" customFormat="1" ht="21.6" customHeight="1" spans="1:7">
      <c r="A48" s="162"/>
      <c r="B48" s="163"/>
      <c r="C48" s="163"/>
      <c r="D48" s="163"/>
      <c r="E48" s="164"/>
      <c r="F48" s="165"/>
      <c r="G48" s="166"/>
    </row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s="162" customFormat="1" ht="21.6" customHeight="1" spans="2:7">
      <c r="B65" s="163"/>
      <c r="C65" s="163"/>
      <c r="D65" s="163"/>
      <c r="E65" s="164"/>
      <c r="F65" s="165"/>
      <c r="G65" s="166"/>
    </row>
    <row r="66" s="162" customFormat="1" ht="21.6" customHeight="1" spans="2:7">
      <c r="B66" s="163"/>
      <c r="C66" s="163"/>
      <c r="D66" s="163"/>
      <c r="E66" s="164"/>
      <c r="F66" s="165"/>
      <c r="G66" s="166"/>
    </row>
    <row r="67" s="162" customFormat="1" ht="21.6" customHeight="1" spans="2:7">
      <c r="B67" s="163"/>
      <c r="C67" s="163"/>
      <c r="D67" s="163"/>
      <c r="E67" s="164"/>
      <c r="F67" s="165"/>
      <c r="G67" s="166"/>
    </row>
    <row r="68" s="162" customFormat="1" ht="21.6" customHeight="1" spans="2:7">
      <c r="B68" s="163"/>
      <c r="C68" s="163"/>
      <c r="D68" s="163"/>
      <c r="E68" s="164"/>
      <c r="F68" s="165"/>
      <c r="G68" s="166"/>
    </row>
    <row r="69" s="162" customFormat="1" ht="21.6" customHeight="1" spans="2:7">
      <c r="B69" s="163"/>
      <c r="C69" s="163"/>
      <c r="D69" s="163"/>
      <c r="E69" s="164"/>
      <c r="F69" s="165"/>
      <c r="G69" s="166"/>
    </row>
    <row r="70" s="162" customFormat="1" ht="21.6" customHeight="1" spans="2:7">
      <c r="B70" s="163"/>
      <c r="C70" s="163"/>
      <c r="D70" s="163"/>
      <c r="E70" s="164"/>
      <c r="F70" s="165"/>
      <c r="G70" s="166"/>
    </row>
  </sheetData>
  <mergeCells count="8">
    <mergeCell ref="A1:G1"/>
    <mergeCell ref="D2:E2"/>
    <mergeCell ref="F2:G2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37" orientation="portrait" useFirstPageNumber="1" horizontalDpi="600" verticalDpi="600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F64"/>
  <sheetViews>
    <sheetView showZeros="0" zoomScaleSheetLayoutView="60" workbookViewId="0">
      <selection activeCell="A3" sqref="A3:E30"/>
    </sheetView>
  </sheetViews>
  <sheetFormatPr defaultColWidth="9" defaultRowHeight="14.25" outlineLevelCol="5"/>
  <cols>
    <col min="1" max="1" width="56.5" style="140" customWidth="1"/>
    <col min="2" max="2" width="9.875" style="140" customWidth="1"/>
    <col min="3" max="5" width="9.625" style="140" customWidth="1"/>
    <col min="6" max="16384" width="9" style="140"/>
  </cols>
  <sheetData>
    <row r="1" s="136" customFormat="1" ht="36" customHeight="1" spans="1:6">
      <c r="A1" s="151" t="s">
        <v>562</v>
      </c>
      <c r="B1" s="151"/>
      <c r="C1" s="151"/>
      <c r="D1" s="151"/>
      <c r="E1" s="151"/>
      <c r="F1" s="152"/>
    </row>
    <row r="2" s="137" customFormat="1" ht="15" customHeight="1" spans="1:5">
      <c r="A2" s="142"/>
      <c r="B2" s="142"/>
      <c r="C2" s="142"/>
      <c r="D2" s="142"/>
      <c r="E2" s="143" t="s">
        <v>563</v>
      </c>
    </row>
    <row r="3" s="138" customFormat="1" ht="27" customHeight="1" spans="1:6">
      <c r="A3" s="144" t="s">
        <v>564</v>
      </c>
      <c r="B3" s="145" t="s">
        <v>34</v>
      </c>
      <c r="C3" s="145" t="s">
        <v>35</v>
      </c>
      <c r="D3" s="145" t="s">
        <v>392</v>
      </c>
      <c r="E3" s="145" t="s">
        <v>565</v>
      </c>
      <c r="F3" s="153"/>
    </row>
    <row r="4" s="138" customFormat="1" ht="20.1" customHeight="1" spans="1:6">
      <c r="A4" s="154" t="s">
        <v>566</v>
      </c>
      <c r="B4" s="147">
        <f>B5+B11+B17+B24+B28+B8</f>
        <v>16807</v>
      </c>
      <c r="C4" s="147">
        <f>C5+C11+C17+C24+C28+C8</f>
        <v>22466</v>
      </c>
      <c r="D4" s="147">
        <f>(C4/B4)*100</f>
        <v>133.670494436842</v>
      </c>
      <c r="E4" s="148"/>
      <c r="F4" s="153"/>
    </row>
    <row r="5" s="138" customFormat="1" ht="20.1" customHeight="1" spans="1:6">
      <c r="A5" s="146" t="s">
        <v>567</v>
      </c>
      <c r="B5" s="147"/>
      <c r="C5" s="147">
        <f>C6</f>
        <v>30</v>
      </c>
      <c r="D5" s="147"/>
      <c r="E5" s="148"/>
      <c r="F5" s="153"/>
    </row>
    <row r="6" s="139" customFormat="1" ht="20.1" customHeight="1" spans="1:6">
      <c r="A6" s="146" t="s">
        <v>568</v>
      </c>
      <c r="B6" s="147"/>
      <c r="C6" s="147">
        <f>C7</f>
        <v>30</v>
      </c>
      <c r="D6" s="147"/>
      <c r="E6" s="148"/>
      <c r="F6" s="155"/>
    </row>
    <row r="7" s="139" customFormat="1" ht="20.1" customHeight="1" spans="1:6">
      <c r="A7" s="146" t="s">
        <v>569</v>
      </c>
      <c r="B7" s="147"/>
      <c r="C7" s="147">
        <v>30</v>
      </c>
      <c r="D7" s="147"/>
      <c r="E7" s="148"/>
      <c r="F7" s="155"/>
    </row>
    <row r="8" s="139" customFormat="1" ht="20.1" customHeight="1" spans="1:6">
      <c r="A8" s="146" t="s">
        <v>570</v>
      </c>
      <c r="B8" s="147"/>
      <c r="C8" s="147">
        <f>C9</f>
        <v>14</v>
      </c>
      <c r="D8" s="147"/>
      <c r="E8" s="148"/>
      <c r="F8" s="155"/>
    </row>
    <row r="9" s="139" customFormat="1" ht="20.1" customHeight="1" spans="1:6">
      <c r="A9" s="146" t="s">
        <v>571</v>
      </c>
      <c r="B9" s="147"/>
      <c r="C9" s="147">
        <f>C10</f>
        <v>14</v>
      </c>
      <c r="D9" s="147"/>
      <c r="E9" s="148"/>
      <c r="F9" s="155"/>
    </row>
    <row r="10" s="139" customFormat="1" ht="20.1" customHeight="1" spans="1:6">
      <c r="A10" s="146" t="s">
        <v>572</v>
      </c>
      <c r="B10" s="147"/>
      <c r="C10" s="147">
        <v>14</v>
      </c>
      <c r="D10" s="147"/>
      <c r="E10" s="148"/>
      <c r="F10" s="155"/>
    </row>
    <row r="11" s="139" customFormat="1" ht="20.1" customHeight="1" spans="1:6">
      <c r="A11" s="146" t="s">
        <v>573</v>
      </c>
      <c r="B11" s="147">
        <f>B12+B16</f>
        <v>874</v>
      </c>
      <c r="C11" s="147">
        <f>C12</f>
        <v>874</v>
      </c>
      <c r="D11" s="147">
        <f>(C11/B11)*100</f>
        <v>100</v>
      </c>
      <c r="E11" s="149"/>
      <c r="F11" s="155"/>
    </row>
    <row r="12" s="139" customFormat="1" spans="1:6">
      <c r="A12" s="146" t="s">
        <v>574</v>
      </c>
      <c r="B12" s="147">
        <v>874</v>
      </c>
      <c r="C12" s="147">
        <f>SUM(C13:C16)</f>
        <v>874</v>
      </c>
      <c r="D12" s="147">
        <f>(C12/B12)*100</f>
        <v>100</v>
      </c>
      <c r="E12" s="149"/>
      <c r="F12" s="155"/>
    </row>
    <row r="13" s="139" customFormat="1" spans="1:6">
      <c r="A13" s="146" t="s">
        <v>575</v>
      </c>
      <c r="B13" s="147"/>
      <c r="C13" s="147">
        <v>195</v>
      </c>
      <c r="D13" s="147"/>
      <c r="E13" s="149"/>
      <c r="F13" s="155"/>
    </row>
    <row r="14" s="139" customFormat="1" spans="1:6">
      <c r="A14" s="146" t="s">
        <v>576</v>
      </c>
      <c r="B14" s="147"/>
      <c r="C14" s="147">
        <v>90</v>
      </c>
      <c r="D14" s="147"/>
      <c r="E14" s="149"/>
      <c r="F14" s="155"/>
    </row>
    <row r="15" s="139" customFormat="1" spans="1:6">
      <c r="A15" s="146" t="s">
        <v>577</v>
      </c>
      <c r="B15" s="147"/>
      <c r="C15" s="147">
        <v>10</v>
      </c>
      <c r="D15" s="147"/>
      <c r="E15" s="149"/>
      <c r="F15" s="155"/>
    </row>
    <row r="16" s="139" customFormat="1" spans="1:6">
      <c r="A16" s="146" t="s">
        <v>578</v>
      </c>
      <c r="B16" s="147"/>
      <c r="C16" s="147">
        <v>579</v>
      </c>
      <c r="D16" s="147">
        <v>0</v>
      </c>
      <c r="E16" s="149"/>
      <c r="F16" s="155"/>
    </row>
    <row r="17" s="139" customFormat="1" ht="20.1" customHeight="1" spans="1:5">
      <c r="A17" s="146" t="s">
        <v>579</v>
      </c>
      <c r="B17" s="147">
        <f>B18+B20</f>
        <v>15433</v>
      </c>
      <c r="C17" s="147">
        <f>C18+C20</f>
        <v>17685</v>
      </c>
      <c r="D17" s="147">
        <f>(C17/B17)*100</f>
        <v>114.592107820903</v>
      </c>
      <c r="E17" s="150"/>
    </row>
    <row r="18" spans="1:5">
      <c r="A18" s="146" t="s">
        <v>580</v>
      </c>
      <c r="B18" s="147">
        <v>15068</v>
      </c>
      <c r="C18" s="147">
        <f>C19</f>
        <v>17289</v>
      </c>
      <c r="D18" s="147">
        <f>(C18/B18)*100</f>
        <v>114.739846031325</v>
      </c>
      <c r="E18" s="150"/>
    </row>
    <row r="19" ht="16" customHeight="1" spans="1:5">
      <c r="A19" s="146" t="s">
        <v>581</v>
      </c>
      <c r="B19" s="147"/>
      <c r="C19" s="147">
        <v>17289</v>
      </c>
      <c r="D19" s="147"/>
      <c r="E19" s="150"/>
    </row>
    <row r="20" ht="20.1" customHeight="1" spans="1:5">
      <c r="A20" s="146" t="s">
        <v>582</v>
      </c>
      <c r="B20" s="147">
        <v>365</v>
      </c>
      <c r="C20" s="147">
        <f>SUM(C21:C23)</f>
        <v>396</v>
      </c>
      <c r="D20" s="147">
        <v>0</v>
      </c>
      <c r="E20" s="150"/>
    </row>
    <row r="21" ht="20.1" customHeight="1" spans="1:5">
      <c r="A21" s="146" t="s">
        <v>583</v>
      </c>
      <c r="B21" s="156"/>
      <c r="C21" s="147">
        <v>53</v>
      </c>
      <c r="D21" s="147"/>
      <c r="E21" s="150"/>
    </row>
    <row r="22" ht="20.1" customHeight="1" spans="1:5">
      <c r="A22" s="146" t="s">
        <v>584</v>
      </c>
      <c r="B22" s="156"/>
      <c r="C22" s="147">
        <v>315</v>
      </c>
      <c r="D22" s="147"/>
      <c r="E22" s="150"/>
    </row>
    <row r="23" ht="20.1" customHeight="1" spans="1:5">
      <c r="A23" s="146" t="s">
        <v>585</v>
      </c>
      <c r="B23" s="156"/>
      <c r="C23" s="147">
        <v>28</v>
      </c>
      <c r="D23" s="147"/>
      <c r="E23" s="150"/>
    </row>
    <row r="24" ht="20.1" customHeight="1" spans="1:5">
      <c r="A24" s="146" t="s">
        <v>586</v>
      </c>
      <c r="B24" s="156">
        <v>500</v>
      </c>
      <c r="C24" s="147">
        <f>C25</f>
        <v>3850</v>
      </c>
      <c r="D24" s="147">
        <f>(C24/B24)*100</f>
        <v>770</v>
      </c>
      <c r="E24" s="150"/>
    </row>
    <row r="25" ht="20.1" customHeight="1" spans="1:5">
      <c r="A25" s="146" t="s">
        <v>587</v>
      </c>
      <c r="B25" s="156"/>
      <c r="C25" s="147">
        <f>C26+C27</f>
        <v>3850</v>
      </c>
      <c r="D25" s="147"/>
      <c r="E25" s="150"/>
    </row>
    <row r="26" ht="20.1" customHeight="1" spans="1:5">
      <c r="A26" s="146" t="s">
        <v>588</v>
      </c>
      <c r="B26" s="156"/>
      <c r="C26" s="147">
        <v>443</v>
      </c>
      <c r="D26" s="147"/>
      <c r="E26" s="150"/>
    </row>
    <row r="27" spans="1:5">
      <c r="A27" s="146" t="s">
        <v>589</v>
      </c>
      <c r="B27" s="156"/>
      <c r="C27" s="147">
        <v>3407</v>
      </c>
      <c r="D27" s="147"/>
      <c r="E27" s="150"/>
    </row>
    <row r="28" ht="20.1" customHeight="1" spans="1:5">
      <c r="A28" s="146" t="s">
        <v>590</v>
      </c>
      <c r="B28" s="156"/>
      <c r="C28" s="147">
        <f>C29</f>
        <v>13</v>
      </c>
      <c r="D28" s="147">
        <v>0</v>
      </c>
      <c r="E28" s="150"/>
    </row>
    <row r="29" ht="20.1" customHeight="1" spans="1:5">
      <c r="A29" s="146" t="s">
        <v>591</v>
      </c>
      <c r="B29" s="156"/>
      <c r="C29" s="147">
        <f>C30</f>
        <v>13</v>
      </c>
      <c r="D29" s="147"/>
      <c r="E29" s="150"/>
    </row>
    <row r="30" spans="1:5">
      <c r="A30" s="146" t="s">
        <v>592</v>
      </c>
      <c r="B30" s="156"/>
      <c r="C30" s="147">
        <v>13</v>
      </c>
      <c r="D30" s="147"/>
      <c r="E30" s="150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</sheetData>
  <mergeCells count="1">
    <mergeCell ref="A1:E1"/>
  </mergeCells>
  <printOptions horizontalCentered="1"/>
  <pageMargins left="0.79" right="0.79" top="0.98" bottom="0.98" header="0.12" footer="0.79"/>
  <pageSetup paperSize="9" scale="90" firstPageNumber="39" orientation="portrait" useFirstPageNumber="1" horizontalDpi="600" verticalDpi="600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1"/>
  </sheetPr>
  <dimension ref="A1:C39"/>
  <sheetViews>
    <sheetView showZeros="0" zoomScaleSheetLayoutView="60" workbookViewId="0">
      <pane ySplit="3" topLeftCell="A4" activePane="bottomLeft" state="frozen"/>
      <selection/>
      <selection pane="bottomLeft" activeCell="O20" sqref="O20"/>
    </sheetView>
  </sheetViews>
  <sheetFormatPr defaultColWidth="9" defaultRowHeight="14.25" outlineLevelCol="2"/>
  <cols>
    <col min="1" max="1" width="42.875" style="140" customWidth="1"/>
    <col min="2" max="2" width="15.375" style="140" customWidth="1"/>
    <col min="3" max="3" width="10.25" style="140" customWidth="1"/>
    <col min="4" max="4" width="9.625" style="140" customWidth="1"/>
    <col min="5" max="16384" width="9" style="140"/>
  </cols>
  <sheetData>
    <row r="1" s="136" customFormat="1" ht="36" customHeight="1" spans="1:2">
      <c r="A1" s="141" t="s">
        <v>593</v>
      </c>
      <c r="B1" s="141"/>
    </row>
    <row r="2" s="137" customFormat="1" ht="15" customHeight="1" spans="1:2">
      <c r="A2" s="142"/>
      <c r="B2" s="143" t="s">
        <v>28</v>
      </c>
    </row>
    <row r="3" s="138" customFormat="1" ht="30" customHeight="1" spans="1:3">
      <c r="A3" s="144" t="s">
        <v>564</v>
      </c>
      <c r="B3" s="145" t="s">
        <v>35</v>
      </c>
      <c r="C3" s="145" t="s">
        <v>565</v>
      </c>
    </row>
    <row r="4" s="138" customFormat="1" spans="1:3">
      <c r="A4" s="146" t="s">
        <v>567</v>
      </c>
      <c r="B4" s="147">
        <f>B5</f>
        <v>30</v>
      </c>
      <c r="C4" s="148"/>
    </row>
    <row r="5" s="138" customFormat="1" spans="1:3">
      <c r="A5" s="146" t="s">
        <v>568</v>
      </c>
      <c r="B5" s="147">
        <v>30</v>
      </c>
      <c r="C5" s="148"/>
    </row>
    <row r="6" s="139" customFormat="1" spans="1:3">
      <c r="A6" s="146" t="s">
        <v>570</v>
      </c>
      <c r="B6" s="147">
        <f>B7</f>
        <v>14</v>
      </c>
      <c r="C6" s="148"/>
    </row>
    <row r="7" s="139" customFormat="1" spans="1:3">
      <c r="A7" s="146" t="s">
        <v>571</v>
      </c>
      <c r="B7" s="147">
        <v>14</v>
      </c>
      <c r="C7" s="148"/>
    </row>
    <row r="8" s="139" customFormat="1" spans="1:3">
      <c r="A8" s="146" t="s">
        <v>573</v>
      </c>
      <c r="B8" s="147">
        <f>B9</f>
        <v>874</v>
      </c>
      <c r="C8" s="149"/>
    </row>
    <row r="9" spans="1:3">
      <c r="A9" s="146" t="s">
        <v>574</v>
      </c>
      <c r="B9" s="147">
        <v>874</v>
      </c>
      <c r="C9" s="149"/>
    </row>
    <row r="10" spans="1:3">
      <c r="A10" s="146" t="s">
        <v>579</v>
      </c>
      <c r="B10" s="147">
        <f>B11+B12</f>
        <v>17685</v>
      </c>
      <c r="C10" s="150"/>
    </row>
    <row r="11" ht="27" spans="1:3">
      <c r="A11" s="146" t="s">
        <v>580</v>
      </c>
      <c r="B11" s="147">
        <v>17289</v>
      </c>
      <c r="C11" s="150"/>
    </row>
    <row r="12" spans="1:3">
      <c r="A12" s="146" t="s">
        <v>582</v>
      </c>
      <c r="B12" s="147">
        <v>396</v>
      </c>
      <c r="C12" s="150"/>
    </row>
    <row r="13" ht="21.6" customHeight="1" spans="1:3">
      <c r="A13" s="146" t="s">
        <v>586</v>
      </c>
      <c r="B13" s="147">
        <f>B14</f>
        <v>3850</v>
      </c>
      <c r="C13" s="150"/>
    </row>
    <row r="14" ht="21.6" customHeight="1" spans="1:3">
      <c r="A14" s="146" t="s">
        <v>587</v>
      </c>
      <c r="B14" s="147">
        <v>3850</v>
      </c>
      <c r="C14" s="150"/>
    </row>
    <row r="15" ht="21.6" customHeight="1" spans="1:3">
      <c r="A15" s="146" t="s">
        <v>590</v>
      </c>
      <c r="B15" s="147">
        <f>B16</f>
        <v>13</v>
      </c>
      <c r="C15" s="150"/>
    </row>
    <row r="16" ht="21.6" customHeight="1" spans="1:3">
      <c r="A16" s="146" t="s">
        <v>591</v>
      </c>
      <c r="B16" s="147">
        <v>13</v>
      </c>
      <c r="C16" s="150"/>
    </row>
    <row r="17" ht="21.6" customHeight="1"/>
    <row r="18" ht="21.6" customHeight="1"/>
    <row r="19" ht="21.6" customHeight="1"/>
    <row r="20" ht="21.6" customHeight="1"/>
    <row r="21" ht="21.6" customHeight="1"/>
    <row r="22" ht="21.6" customHeight="1"/>
    <row r="23" ht="21.6" customHeight="1"/>
    <row r="24" ht="21.6" customHeight="1"/>
    <row r="25" ht="21.6" customHeight="1"/>
    <row r="26" ht="21.6" customHeight="1"/>
    <row r="27" ht="21.6" customHeight="1"/>
    <row r="28" ht="21.6" customHeight="1"/>
    <row r="29" ht="21.6" customHeight="1"/>
    <row r="30" ht="21.6" customHeight="1"/>
    <row r="31" ht="21.6" customHeight="1"/>
    <row r="32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</sheetData>
  <mergeCells count="1">
    <mergeCell ref="A1:B1"/>
  </mergeCells>
  <printOptions horizontalCentered="1"/>
  <pageMargins left="0.79" right="0.79" top="0.98" bottom="0.98" header="0.12" footer="0.79"/>
  <pageSetup paperSize="9" scale="90" firstPageNumber="41" orientation="portrait" useFirstPageNumber="1" horizontalDpi="600" verticalDpi="600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C14"/>
  <sheetViews>
    <sheetView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5.75" outlineLevelCol="2"/>
  <cols>
    <col min="1" max="1" width="53.625" style="124" customWidth="1"/>
    <col min="2" max="3" width="15.625" style="124" customWidth="1"/>
    <col min="4" max="16384" width="9" style="124"/>
  </cols>
  <sheetData>
    <row r="1" s="122" customFormat="1" ht="36" customHeight="1" spans="1:3">
      <c r="A1" s="125" t="s">
        <v>594</v>
      </c>
      <c r="B1" s="125"/>
      <c r="C1" s="126"/>
    </row>
    <row r="2" s="123" customFormat="1" ht="36" customHeight="1" spans="1:3">
      <c r="A2" s="127" t="s">
        <v>595</v>
      </c>
      <c r="B2" s="127"/>
      <c r="C2" s="128"/>
    </row>
    <row r="3" customFormat="1" ht="20.1" customHeight="1" spans="1:2">
      <c r="A3" s="129" t="s">
        <v>596</v>
      </c>
      <c r="B3" s="130" t="s">
        <v>597</v>
      </c>
    </row>
    <row r="4" customFormat="1" ht="20.1" customHeight="1" spans="1:3">
      <c r="A4" s="131" t="s">
        <v>598</v>
      </c>
      <c r="B4" s="132">
        <v>5380.71</v>
      </c>
      <c r="C4" s="133"/>
    </row>
    <row r="5" customFormat="1" ht="20.1" customHeight="1" spans="1:3">
      <c r="A5" s="134" t="s">
        <v>599</v>
      </c>
      <c r="B5" s="135">
        <v>36940</v>
      </c>
      <c r="C5" s="133"/>
    </row>
    <row r="6" customFormat="1" ht="20.1" customHeight="1" spans="1:3">
      <c r="A6" s="131" t="s">
        <v>600</v>
      </c>
      <c r="B6" s="135">
        <v>2733</v>
      </c>
      <c r="C6" s="133"/>
    </row>
    <row r="7" customFormat="1" ht="20.1" customHeight="1" spans="1:3">
      <c r="A7" s="134" t="s">
        <v>601</v>
      </c>
      <c r="B7" s="135">
        <v>27307</v>
      </c>
      <c r="C7" s="133"/>
    </row>
    <row r="8" customFormat="1" ht="20.1" customHeight="1" spans="1:3">
      <c r="A8" s="134" t="s">
        <v>602</v>
      </c>
      <c r="B8" s="135">
        <v>6900</v>
      </c>
      <c r="C8" s="133"/>
    </row>
    <row r="9" customFormat="1" ht="20.1" customHeight="1" spans="1:3">
      <c r="A9" s="134" t="s">
        <v>603</v>
      </c>
      <c r="B9" s="135">
        <f>B10+B11+B12+B13</f>
        <v>118951.5</v>
      </c>
      <c r="C9" s="133"/>
    </row>
    <row r="10" customFormat="1" ht="20.1" customHeight="1" spans="1:3">
      <c r="A10" s="134" t="s">
        <v>604</v>
      </c>
      <c r="B10" s="135">
        <v>3700</v>
      </c>
      <c r="C10" s="133"/>
    </row>
    <row r="11" spans="1:2">
      <c r="A11" s="134" t="s">
        <v>600</v>
      </c>
      <c r="B11" s="135">
        <v>1598.5</v>
      </c>
    </row>
    <row r="12" spans="1:2">
      <c r="A12" s="134" t="s">
        <v>601</v>
      </c>
      <c r="B12" s="135">
        <v>21930</v>
      </c>
    </row>
    <row r="13" ht="14.25" spans="1:2">
      <c r="A13" s="134" t="s">
        <v>602</v>
      </c>
      <c r="B13" s="135">
        <v>91723</v>
      </c>
    </row>
    <row r="14" spans="1:2">
      <c r="A14" s="134" t="s">
        <v>605</v>
      </c>
      <c r="B14" s="135">
        <f>B4+B5+B9</f>
        <v>161272.21</v>
      </c>
    </row>
  </sheetData>
  <mergeCells count="2">
    <mergeCell ref="A1:B1"/>
    <mergeCell ref="A2:B2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>
    <oddFooter>&amp;C-&amp;P--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IO47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37.5" style="82" customWidth="1"/>
    <col min="2" max="7" width="8.625" style="82" customWidth="1"/>
    <col min="8" max="249" width="9" style="82"/>
    <col min="250" max="16384" width="9" style="83"/>
  </cols>
  <sheetData>
    <row r="1" ht="36" customHeight="1" spans="1:249">
      <c r="A1" s="84" t="s">
        <v>606</v>
      </c>
      <c r="B1" s="85"/>
      <c r="C1" s="85"/>
      <c r="D1" s="85"/>
      <c r="E1" s="85"/>
      <c r="F1" s="85"/>
      <c r="G1" s="8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</row>
    <row r="2" ht="15" customHeight="1" spans="1:249">
      <c r="A2" s="86"/>
      <c r="B2" s="86"/>
      <c r="C2" s="86"/>
      <c r="D2" s="86"/>
      <c r="E2" s="86"/>
      <c r="F2" s="86"/>
      <c r="G2" s="87" t="s">
        <v>607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</row>
    <row r="3" s="81" customFormat="1" ht="18" customHeight="1" spans="1:7">
      <c r="A3" s="88" t="s">
        <v>608</v>
      </c>
      <c r="B3" s="89" t="s">
        <v>609</v>
      </c>
      <c r="C3" s="90" t="s">
        <v>610</v>
      </c>
      <c r="D3" s="91"/>
      <c r="E3" s="92"/>
      <c r="F3" s="93" t="s">
        <v>611</v>
      </c>
      <c r="G3" s="94" t="s">
        <v>33</v>
      </c>
    </row>
    <row r="4" s="81" customFormat="1" ht="33" customHeight="1" spans="1:7">
      <c r="A4" s="95"/>
      <c r="B4" s="89"/>
      <c r="C4" s="115" t="s">
        <v>34</v>
      </c>
      <c r="D4" s="115" t="s">
        <v>35</v>
      </c>
      <c r="E4" s="115" t="s">
        <v>392</v>
      </c>
      <c r="F4" s="116"/>
      <c r="G4" s="98"/>
    </row>
    <row r="5" s="81" customFormat="1" ht="31.5" customHeight="1" spans="1:7">
      <c r="A5" s="99" t="s">
        <v>612</v>
      </c>
      <c r="B5" s="117"/>
      <c r="C5" s="117"/>
      <c r="D5" s="117"/>
      <c r="E5" s="118"/>
      <c r="F5" s="118"/>
      <c r="G5" s="119"/>
    </row>
    <row r="6" s="81" customFormat="1" ht="31.5" customHeight="1" spans="1:7">
      <c r="A6" s="103" t="s">
        <v>613</v>
      </c>
      <c r="B6" s="107"/>
      <c r="C6" s="107"/>
      <c r="D6" s="107"/>
      <c r="E6" s="120"/>
      <c r="F6" s="120"/>
      <c r="G6" s="107"/>
    </row>
    <row r="7" s="81" customFormat="1" ht="31.5" customHeight="1" spans="1:7">
      <c r="A7" s="103" t="s">
        <v>614</v>
      </c>
      <c r="B7" s="107"/>
      <c r="C7" s="107"/>
      <c r="D7" s="107"/>
      <c r="E7" s="120"/>
      <c r="F7" s="120"/>
      <c r="G7" s="107"/>
    </row>
    <row r="8" s="81" customFormat="1" ht="31.5" customHeight="1" spans="1:7">
      <c r="A8" s="103" t="s">
        <v>615</v>
      </c>
      <c r="B8" s="107"/>
      <c r="C8" s="107"/>
      <c r="D8" s="107"/>
      <c r="E8" s="120"/>
      <c r="F8" s="120"/>
      <c r="G8" s="107"/>
    </row>
    <row r="9" s="81" customFormat="1" ht="31.5" customHeight="1" spans="1:7">
      <c r="A9" s="103" t="s">
        <v>616</v>
      </c>
      <c r="B9" s="107"/>
      <c r="C9" s="107"/>
      <c r="D9" s="107"/>
      <c r="E9" s="120"/>
      <c r="F9" s="120"/>
      <c r="G9" s="107"/>
    </row>
    <row r="10" s="81" customFormat="1" ht="31.5" customHeight="1" spans="1:7">
      <c r="A10" s="103" t="s">
        <v>617</v>
      </c>
      <c r="B10" s="107"/>
      <c r="C10" s="107"/>
      <c r="D10" s="107"/>
      <c r="E10" s="120"/>
      <c r="F10" s="120"/>
      <c r="G10" s="107"/>
    </row>
    <row r="11" s="81" customFormat="1" ht="31.5" customHeight="1" spans="1:7">
      <c r="A11" s="103" t="s">
        <v>618</v>
      </c>
      <c r="B11" s="107"/>
      <c r="C11" s="107"/>
      <c r="D11" s="107"/>
      <c r="E11" s="120"/>
      <c r="F11" s="120"/>
      <c r="G11" s="107"/>
    </row>
    <row r="12" s="81" customFormat="1" ht="31.5" customHeight="1" spans="1:7">
      <c r="A12" s="105" t="s">
        <v>619</v>
      </c>
      <c r="B12" s="107"/>
      <c r="C12" s="107"/>
      <c r="D12" s="107"/>
      <c r="E12" s="120"/>
      <c r="F12" s="120"/>
      <c r="G12" s="107"/>
    </row>
    <row r="13" s="81" customFormat="1" ht="33.75" customHeight="1" spans="1:7">
      <c r="A13" s="105" t="s">
        <v>63</v>
      </c>
      <c r="B13" s="107"/>
      <c r="C13" s="107"/>
      <c r="D13" s="107"/>
      <c r="E13" s="107"/>
      <c r="F13" s="107"/>
      <c r="G13" s="107"/>
    </row>
    <row r="14" s="81" customFormat="1" ht="33.75" customHeight="1" spans="1:7">
      <c r="A14" s="105" t="s">
        <v>620</v>
      </c>
      <c r="B14" s="107"/>
      <c r="C14" s="107"/>
      <c r="D14" s="107"/>
      <c r="E14" s="107"/>
      <c r="F14" s="107"/>
      <c r="G14" s="107"/>
    </row>
    <row r="15" s="81" customFormat="1" ht="33.75" customHeight="1" spans="1:7">
      <c r="A15" s="105" t="s">
        <v>621</v>
      </c>
      <c r="B15" s="107"/>
      <c r="C15" s="107"/>
      <c r="D15" s="107"/>
      <c r="E15" s="107"/>
      <c r="F15" s="107"/>
      <c r="G15" s="107"/>
    </row>
    <row r="16" s="81" customFormat="1" ht="33.75" customHeight="1" spans="1:7">
      <c r="A16" s="105"/>
      <c r="B16" s="107"/>
      <c r="C16" s="107"/>
      <c r="D16" s="107"/>
      <c r="E16" s="107"/>
      <c r="F16" s="107"/>
      <c r="G16" s="107"/>
    </row>
    <row r="17" s="81" customFormat="1" ht="33.75" customHeight="1" spans="1:7">
      <c r="A17" s="105"/>
      <c r="B17" s="107"/>
      <c r="C17" s="107"/>
      <c r="D17" s="107"/>
      <c r="E17" s="107"/>
      <c r="F17" s="107"/>
      <c r="G17" s="107"/>
    </row>
    <row r="18" s="81" customFormat="1" ht="33.75" customHeight="1" spans="1:7">
      <c r="A18" s="105"/>
      <c r="B18" s="107"/>
      <c r="C18" s="107"/>
      <c r="D18" s="107"/>
      <c r="E18" s="107"/>
      <c r="F18" s="107"/>
      <c r="G18" s="107"/>
    </row>
    <row r="19" s="81" customFormat="1" ht="33.75" customHeight="1" spans="1:7">
      <c r="A19" s="105"/>
      <c r="B19" s="107"/>
      <c r="C19" s="107"/>
      <c r="D19" s="107"/>
      <c r="E19" s="107"/>
      <c r="F19" s="107"/>
      <c r="G19" s="107"/>
    </row>
    <row r="20" s="81" customFormat="1" ht="31.5" customHeight="1" spans="1:7">
      <c r="A20" s="105"/>
      <c r="B20" s="107"/>
      <c r="C20" s="107"/>
      <c r="D20" s="107"/>
      <c r="E20" s="107"/>
      <c r="F20" s="107"/>
      <c r="G20" s="107"/>
    </row>
    <row r="21" s="81" customFormat="1" ht="31.5" customHeight="1" spans="1:7">
      <c r="A21" s="105"/>
      <c r="B21" s="107"/>
      <c r="C21" s="107"/>
      <c r="D21" s="107"/>
      <c r="E21" s="107"/>
      <c r="F21" s="107"/>
      <c r="G21" s="107"/>
    </row>
    <row r="22" s="81" customFormat="1" ht="31.5" customHeight="1" spans="1:7">
      <c r="A22" s="105"/>
      <c r="B22" s="107"/>
      <c r="C22" s="107"/>
      <c r="D22" s="107"/>
      <c r="E22" s="107"/>
      <c r="F22" s="107"/>
      <c r="G22" s="107"/>
    </row>
    <row r="23" s="81" customFormat="1" ht="31.5" customHeight="1" spans="1:7">
      <c r="A23" s="105"/>
      <c r="B23" s="107"/>
      <c r="C23" s="107"/>
      <c r="D23" s="107"/>
      <c r="E23" s="107"/>
      <c r="F23" s="107"/>
      <c r="G23" s="107"/>
    </row>
    <row r="24" s="81" customFormat="1" ht="31.5" customHeight="1" spans="1:7">
      <c r="A24" s="108" t="s">
        <v>622</v>
      </c>
      <c r="B24" s="109"/>
      <c r="C24" s="109"/>
      <c r="D24" s="109"/>
      <c r="E24" s="109"/>
      <c r="F24" s="109"/>
      <c r="G24" s="109"/>
    </row>
    <row r="25" spans="2:249">
      <c r="B25" s="113"/>
      <c r="C25" s="113"/>
      <c r="D25" s="121"/>
      <c r="E25" s="113"/>
      <c r="F25" s="11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</row>
    <row r="26" spans="2:249">
      <c r="B26" s="113"/>
      <c r="C26" s="113"/>
      <c r="D26" s="113"/>
      <c r="E26" s="113"/>
      <c r="F26" s="11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</row>
    <row r="27" spans="2:249">
      <c r="B27" s="113"/>
      <c r="C27" s="113"/>
      <c r="D27" s="113"/>
      <c r="E27" s="113"/>
      <c r="F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</row>
    <row r="28" spans="2:249">
      <c r="B28" s="113"/>
      <c r="C28" s="113"/>
      <c r="D28" s="113"/>
      <c r="E28" s="113"/>
      <c r="F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</row>
    <row r="29" spans="2:249">
      <c r="B29" s="113"/>
      <c r="C29" s="113"/>
      <c r="D29" s="113"/>
      <c r="E29" s="113"/>
      <c r="F29" s="11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</row>
    <row r="30" spans="2:249">
      <c r="B30" s="113"/>
      <c r="C30" s="113"/>
      <c r="D30" s="113"/>
      <c r="E30" s="113"/>
      <c r="F30" s="11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</row>
    <row r="31" spans="2:249">
      <c r="B31" s="113"/>
      <c r="C31" s="113"/>
      <c r="D31" s="113"/>
      <c r="E31" s="113"/>
      <c r="F31" s="11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</row>
    <row r="32" spans="2:249">
      <c r="B32" s="113"/>
      <c r="C32" s="113"/>
      <c r="D32" s="113"/>
      <c r="E32" s="113"/>
      <c r="F32" s="11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</row>
    <row r="33" spans="2:249">
      <c r="B33" s="113"/>
      <c r="C33" s="113"/>
      <c r="D33" s="113"/>
      <c r="E33" s="113"/>
      <c r="F33" s="11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</row>
    <row r="34" spans="2:249">
      <c r="B34" s="113"/>
      <c r="C34" s="113"/>
      <c r="D34" s="113"/>
      <c r="E34" s="113"/>
      <c r="F34" s="11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</row>
    <row r="35" spans="2:249">
      <c r="B35" s="113"/>
      <c r="C35" s="113"/>
      <c r="D35" s="113"/>
      <c r="E35" s="113"/>
      <c r="F35" s="11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</row>
    <row r="36" spans="2:249">
      <c r="B36" s="113"/>
      <c r="C36" s="113"/>
      <c r="D36" s="113"/>
      <c r="E36" s="113"/>
      <c r="F36" s="11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</row>
    <row r="37" spans="1:249">
      <c r="A37" s="83"/>
      <c r="B37" s="113"/>
      <c r="C37" s="113"/>
      <c r="D37" s="113"/>
      <c r="E37" s="113"/>
      <c r="F37" s="11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</row>
    <row r="38" spans="1:249">
      <c r="A38" s="83"/>
      <c r="B38" s="113"/>
      <c r="C38" s="113"/>
      <c r="D38" s="113"/>
      <c r="E38" s="113"/>
      <c r="F38" s="11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</row>
    <row r="39" spans="1:249">
      <c r="A39" s="83"/>
      <c r="B39" s="113"/>
      <c r="C39" s="113"/>
      <c r="D39" s="113"/>
      <c r="E39" s="113"/>
      <c r="F39" s="11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</row>
    <row r="40" spans="1:249">
      <c r="A40" s="83"/>
      <c r="B40" s="113"/>
      <c r="C40" s="113"/>
      <c r="D40" s="113"/>
      <c r="E40" s="113"/>
      <c r="F40" s="11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</row>
    <row r="41" spans="1:249">
      <c r="A41" s="83"/>
      <c r="B41" s="113"/>
      <c r="C41" s="113"/>
      <c r="D41" s="113"/>
      <c r="E41" s="113"/>
      <c r="F41" s="11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</row>
    <row r="42" spans="1:249">
      <c r="A42" s="83"/>
      <c r="B42" s="113"/>
      <c r="C42" s="113"/>
      <c r="D42" s="113"/>
      <c r="E42" s="113"/>
      <c r="F42" s="11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</row>
    <row r="43" spans="1:249">
      <c r="A43" s="83"/>
      <c r="B43" s="113"/>
      <c r="C43" s="113"/>
      <c r="D43" s="113"/>
      <c r="E43" s="113"/>
      <c r="F43" s="11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</row>
    <row r="44" spans="1:249">
      <c r="A44" s="83"/>
      <c r="B44" s="113"/>
      <c r="C44" s="113"/>
      <c r="D44" s="113"/>
      <c r="E44" s="113"/>
      <c r="F44" s="11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</row>
    <row r="45" spans="1:249">
      <c r="A45" s="83"/>
      <c r="B45" s="113"/>
      <c r="C45" s="113"/>
      <c r="D45" s="113"/>
      <c r="E45" s="113"/>
      <c r="F45" s="11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</row>
    <row r="46" spans="1:249">
      <c r="A46" s="83"/>
      <c r="B46" s="113"/>
      <c r="C46" s="113"/>
      <c r="D46" s="113"/>
      <c r="E46" s="113"/>
      <c r="F46" s="11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</row>
    <row r="47" spans="1:249">
      <c r="A47" s="83"/>
      <c r="B47" s="113"/>
      <c r="C47" s="113"/>
      <c r="D47" s="113"/>
      <c r="E47" s="113"/>
      <c r="F47" s="11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IP49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37.625" style="82" customWidth="1"/>
    <col min="2" max="6" width="8.625" style="82" customWidth="1"/>
    <col min="7" max="7" width="7.75" style="82" customWidth="1"/>
    <col min="8" max="250" width="9" style="82"/>
    <col min="251" max="16384" width="9" style="83"/>
  </cols>
  <sheetData>
    <row r="1" ht="36" customHeight="1" spans="1:250">
      <c r="A1" s="84" t="s">
        <v>623</v>
      </c>
      <c r="B1" s="85"/>
      <c r="C1" s="85"/>
      <c r="D1" s="85"/>
      <c r="E1" s="85"/>
      <c r="F1" s="85"/>
      <c r="G1" s="8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</row>
    <row r="2" ht="15" customHeight="1" spans="1:250">
      <c r="A2" s="86"/>
      <c r="B2" s="86"/>
      <c r="C2" s="86"/>
      <c r="D2" s="86"/>
      <c r="E2" s="86"/>
      <c r="F2" s="86"/>
      <c r="G2" s="87" t="s">
        <v>607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</row>
    <row r="3" s="81" customFormat="1" ht="18" customHeight="1" spans="1:7">
      <c r="A3" s="88" t="s">
        <v>608</v>
      </c>
      <c r="B3" s="89" t="s">
        <v>624</v>
      </c>
      <c r="C3" s="90" t="s">
        <v>610</v>
      </c>
      <c r="D3" s="91"/>
      <c r="E3" s="92"/>
      <c r="F3" s="93" t="s">
        <v>625</v>
      </c>
      <c r="G3" s="94" t="s">
        <v>33</v>
      </c>
    </row>
    <row r="4" s="81" customFormat="1" ht="33" customHeight="1" spans="1:7">
      <c r="A4" s="95"/>
      <c r="B4" s="89"/>
      <c r="C4" s="96" t="s">
        <v>34</v>
      </c>
      <c r="D4" s="96" t="s">
        <v>35</v>
      </c>
      <c r="E4" s="96" t="s">
        <v>36</v>
      </c>
      <c r="F4" s="97"/>
      <c r="G4" s="98"/>
    </row>
    <row r="5" s="81" customFormat="1" ht="30" customHeight="1" spans="1:7">
      <c r="A5" s="99" t="s">
        <v>626</v>
      </c>
      <c r="B5" s="100"/>
      <c r="C5" s="100"/>
      <c r="D5" s="100"/>
      <c r="E5" s="101"/>
      <c r="F5" s="101"/>
      <c r="G5" s="102"/>
    </row>
    <row r="6" s="81" customFormat="1" ht="30" customHeight="1" spans="1:7">
      <c r="A6" s="103" t="s">
        <v>627</v>
      </c>
      <c r="B6" s="100"/>
      <c r="C6" s="100"/>
      <c r="D6" s="100"/>
      <c r="E6" s="101"/>
      <c r="F6" s="101"/>
      <c r="G6" s="104"/>
    </row>
    <row r="7" s="81" customFormat="1" ht="30" customHeight="1" spans="1:7">
      <c r="A7" s="105" t="s">
        <v>628</v>
      </c>
      <c r="B7" s="100"/>
      <c r="C7" s="100"/>
      <c r="D7" s="100"/>
      <c r="E7" s="101"/>
      <c r="F7" s="101"/>
      <c r="G7" s="106"/>
    </row>
    <row r="8" s="81" customFormat="1" ht="30" customHeight="1" spans="1:7">
      <c r="A8" s="103" t="s">
        <v>629</v>
      </c>
      <c r="B8" s="100"/>
      <c r="C8" s="100"/>
      <c r="D8" s="100"/>
      <c r="E8" s="101"/>
      <c r="F8" s="101"/>
      <c r="G8" s="106"/>
    </row>
    <row r="9" s="81" customFormat="1" ht="30" customHeight="1" spans="1:7">
      <c r="A9" s="105" t="s">
        <v>630</v>
      </c>
      <c r="B9" s="100"/>
      <c r="C9" s="100"/>
      <c r="D9" s="100"/>
      <c r="E9" s="101"/>
      <c r="F9" s="101"/>
      <c r="G9" s="104"/>
    </row>
    <row r="10" s="81" customFormat="1" ht="30" customHeight="1" spans="1:7">
      <c r="A10" s="105" t="s">
        <v>631</v>
      </c>
      <c r="B10" s="100"/>
      <c r="C10" s="100"/>
      <c r="D10" s="100"/>
      <c r="E10" s="101"/>
      <c r="F10" s="101"/>
      <c r="G10" s="106"/>
    </row>
    <row r="11" s="81" customFormat="1" ht="30" customHeight="1" spans="1:7">
      <c r="A11" s="105" t="s">
        <v>632</v>
      </c>
      <c r="B11" s="100"/>
      <c r="C11" s="100"/>
      <c r="D11" s="100"/>
      <c r="E11" s="101"/>
      <c r="F11" s="101"/>
      <c r="G11" s="106"/>
    </row>
    <row r="12" s="81" customFormat="1" ht="30" customHeight="1" spans="1:7">
      <c r="A12" s="105" t="s">
        <v>633</v>
      </c>
      <c r="B12" s="100"/>
      <c r="C12" s="100"/>
      <c r="D12" s="100"/>
      <c r="E12" s="101"/>
      <c r="F12" s="101"/>
      <c r="G12" s="104"/>
    </row>
    <row r="13" s="81" customFormat="1" ht="30" customHeight="1" spans="1:7">
      <c r="A13" s="105" t="s">
        <v>634</v>
      </c>
      <c r="B13" s="100"/>
      <c r="C13" s="100"/>
      <c r="D13" s="100"/>
      <c r="E13" s="101"/>
      <c r="F13" s="101"/>
      <c r="G13" s="106"/>
    </row>
    <row r="14" s="81" customFormat="1" ht="30" customHeight="1" spans="1:7">
      <c r="A14" s="105" t="s">
        <v>635</v>
      </c>
      <c r="B14" s="100"/>
      <c r="C14" s="100"/>
      <c r="D14" s="100"/>
      <c r="E14" s="101"/>
      <c r="F14" s="101"/>
      <c r="G14" s="104"/>
    </row>
    <row r="15" s="81" customFormat="1" ht="30" customHeight="1" spans="1:7">
      <c r="A15" s="103" t="s">
        <v>636</v>
      </c>
      <c r="B15" s="100"/>
      <c r="C15" s="100"/>
      <c r="D15" s="100"/>
      <c r="E15" s="101"/>
      <c r="F15" s="101"/>
      <c r="G15" s="104"/>
    </row>
    <row r="16" s="81" customFormat="1" ht="30" customHeight="1" spans="1:7">
      <c r="A16" s="105" t="s">
        <v>637</v>
      </c>
      <c r="B16" s="100"/>
      <c r="C16" s="100"/>
      <c r="D16" s="100"/>
      <c r="E16" s="101"/>
      <c r="F16" s="101"/>
      <c r="G16" s="106"/>
    </row>
    <row r="17" s="81" customFormat="1" ht="30" customHeight="1" spans="1:7">
      <c r="A17" s="103" t="s">
        <v>638</v>
      </c>
      <c r="B17" s="100"/>
      <c r="C17" s="100"/>
      <c r="D17" s="100"/>
      <c r="E17" s="101"/>
      <c r="F17" s="101"/>
      <c r="G17" s="106"/>
    </row>
    <row r="18" s="81" customFormat="1" ht="30" customHeight="1" spans="1:7">
      <c r="A18" s="105" t="s">
        <v>639</v>
      </c>
      <c r="B18" s="100"/>
      <c r="C18" s="100"/>
      <c r="D18" s="100"/>
      <c r="E18" s="101"/>
      <c r="F18" s="101"/>
      <c r="G18" s="106"/>
    </row>
    <row r="19" s="81" customFormat="1" ht="30" customHeight="1" spans="1:7">
      <c r="A19" s="105" t="s">
        <v>99</v>
      </c>
      <c r="B19" s="100"/>
      <c r="C19" s="100"/>
      <c r="D19" s="100"/>
      <c r="E19" s="101"/>
      <c r="F19" s="101"/>
      <c r="G19" s="106"/>
    </row>
    <row r="20" s="81" customFormat="1" ht="30" customHeight="1" spans="1:7">
      <c r="A20" s="103" t="s">
        <v>640</v>
      </c>
      <c r="B20" s="100"/>
      <c r="C20" s="100"/>
      <c r="D20" s="100"/>
      <c r="E20" s="101"/>
      <c r="F20" s="101"/>
      <c r="G20" s="106"/>
    </row>
    <row r="21" s="81" customFormat="1" ht="30" customHeight="1" spans="1:7">
      <c r="A21" s="105" t="s">
        <v>641</v>
      </c>
      <c r="B21" s="100"/>
      <c r="C21" s="100"/>
      <c r="D21" s="100"/>
      <c r="E21" s="106"/>
      <c r="F21" s="106"/>
      <c r="G21" s="106"/>
    </row>
    <row r="22" s="81" customFormat="1" ht="30" customHeight="1" spans="1:7">
      <c r="A22" s="105"/>
      <c r="B22" s="107"/>
      <c r="C22" s="100"/>
      <c r="D22" s="100"/>
      <c r="E22" s="106"/>
      <c r="F22" s="106"/>
      <c r="G22" s="106"/>
    </row>
    <row r="23" s="81" customFormat="1" ht="24" customHeight="1" spans="1:7">
      <c r="A23" s="105"/>
      <c r="B23" s="107"/>
      <c r="C23" s="100"/>
      <c r="D23" s="100"/>
      <c r="E23" s="106"/>
      <c r="F23" s="106"/>
      <c r="G23" s="106"/>
    </row>
    <row r="24" s="81" customFormat="1" ht="30" customHeight="1" spans="1:7">
      <c r="A24" s="105"/>
      <c r="B24" s="107"/>
      <c r="C24" s="100"/>
      <c r="D24" s="100"/>
      <c r="E24" s="106"/>
      <c r="F24" s="106"/>
      <c r="G24" s="106"/>
    </row>
    <row r="25" s="81" customFormat="1" ht="30" customHeight="1" spans="1:7">
      <c r="A25" s="105"/>
      <c r="B25" s="107"/>
      <c r="C25" s="100"/>
      <c r="D25" s="100"/>
      <c r="E25" s="106"/>
      <c r="F25" s="106"/>
      <c r="G25" s="106"/>
    </row>
    <row r="26" s="81" customFormat="1" ht="30" customHeight="1" spans="1:7">
      <c r="A26" s="108" t="s">
        <v>642</v>
      </c>
      <c r="B26" s="109"/>
      <c r="C26" s="110"/>
      <c r="D26" s="110"/>
      <c r="E26" s="111"/>
      <c r="F26" s="111"/>
      <c r="G26" s="112"/>
    </row>
    <row r="27" spans="2:250">
      <c r="B27" s="113"/>
      <c r="C27" s="113"/>
      <c r="D27" s="114"/>
      <c r="E27" s="113"/>
      <c r="F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</row>
    <row r="28" spans="2:250">
      <c r="B28" s="113"/>
      <c r="C28" s="113"/>
      <c r="D28" s="114"/>
      <c r="E28" s="113"/>
      <c r="F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</row>
    <row r="29" spans="2:250">
      <c r="B29" s="113"/>
      <c r="C29" s="113"/>
      <c r="D29" s="114"/>
      <c r="E29" s="113"/>
      <c r="F29" s="11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</row>
    <row r="30" spans="2:250">
      <c r="B30" s="113"/>
      <c r="C30" s="113"/>
      <c r="D30" s="113"/>
      <c r="E30" s="113"/>
      <c r="F30" s="11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</row>
    <row r="31" spans="2:250">
      <c r="B31" s="113"/>
      <c r="C31" s="113"/>
      <c r="D31" s="113"/>
      <c r="E31" s="113"/>
      <c r="F31" s="11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</row>
    <row r="32" spans="2:250">
      <c r="B32" s="113"/>
      <c r="C32" s="113"/>
      <c r="D32" s="113"/>
      <c r="E32" s="113"/>
      <c r="F32" s="11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</row>
    <row r="33" spans="1:250">
      <c r="A33" s="83"/>
      <c r="B33" s="113"/>
      <c r="C33" s="113"/>
      <c r="D33" s="113"/>
      <c r="E33" s="113"/>
      <c r="F33" s="11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</row>
    <row r="34" spans="1:250">
      <c r="A34" s="83"/>
      <c r="B34" s="113"/>
      <c r="C34" s="113"/>
      <c r="D34" s="113"/>
      <c r="E34" s="113"/>
      <c r="F34" s="11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</row>
    <row r="35" spans="1:250">
      <c r="A35" s="83"/>
      <c r="B35" s="113"/>
      <c r="C35" s="113"/>
      <c r="D35" s="113"/>
      <c r="E35" s="113"/>
      <c r="F35" s="11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</row>
    <row r="36" spans="1:250">
      <c r="A36" s="83"/>
      <c r="B36" s="113"/>
      <c r="C36" s="113"/>
      <c r="D36" s="113"/>
      <c r="E36" s="113"/>
      <c r="F36" s="11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</row>
    <row r="37" spans="1:250">
      <c r="A37" s="83"/>
      <c r="B37" s="113"/>
      <c r="C37" s="113"/>
      <c r="D37" s="113"/>
      <c r="E37" s="113"/>
      <c r="F37" s="11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</row>
    <row r="38" spans="1:250">
      <c r="A38" s="83"/>
      <c r="B38" s="113"/>
      <c r="C38" s="113"/>
      <c r="D38" s="113"/>
      <c r="E38" s="113"/>
      <c r="F38" s="11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</row>
    <row r="39" spans="1:250">
      <c r="A39" s="83"/>
      <c r="B39" s="113"/>
      <c r="C39" s="113"/>
      <c r="D39" s="113"/>
      <c r="E39" s="113"/>
      <c r="F39" s="11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</row>
    <row r="40" spans="1:250">
      <c r="A40" s="83"/>
      <c r="B40" s="113"/>
      <c r="C40" s="113"/>
      <c r="D40" s="113"/>
      <c r="E40" s="113"/>
      <c r="F40" s="11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</row>
    <row r="41" spans="1:250">
      <c r="A41" s="83"/>
      <c r="B41" s="113"/>
      <c r="C41" s="113"/>
      <c r="D41" s="113"/>
      <c r="E41" s="113"/>
      <c r="F41" s="11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</row>
    <row r="42" spans="1:250">
      <c r="A42" s="83"/>
      <c r="B42" s="113"/>
      <c r="C42" s="113"/>
      <c r="D42" s="113"/>
      <c r="E42" s="113"/>
      <c r="F42" s="11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</row>
    <row r="43" spans="1:250">
      <c r="A43" s="83"/>
      <c r="B43" s="113"/>
      <c r="C43" s="113"/>
      <c r="D43" s="113"/>
      <c r="E43" s="113"/>
      <c r="F43" s="11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</row>
    <row r="44" spans="1:250">
      <c r="A44" s="83"/>
      <c r="B44" s="113"/>
      <c r="C44" s="113"/>
      <c r="D44" s="113"/>
      <c r="E44" s="113"/>
      <c r="F44" s="11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</row>
    <row r="45" spans="1:250">
      <c r="A45" s="83"/>
      <c r="B45" s="113"/>
      <c r="C45" s="113"/>
      <c r="D45" s="113"/>
      <c r="E45" s="113"/>
      <c r="F45" s="11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</row>
    <row r="46" spans="1:250">
      <c r="A46" s="83"/>
      <c r="B46" s="113"/>
      <c r="C46" s="113"/>
      <c r="D46" s="113"/>
      <c r="E46" s="113"/>
      <c r="F46" s="11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</row>
    <row r="47" spans="1:250">
      <c r="A47" s="83"/>
      <c r="B47" s="113"/>
      <c r="C47" s="113"/>
      <c r="D47" s="113"/>
      <c r="E47" s="113"/>
      <c r="F47" s="11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</row>
    <row r="48" spans="1:250">
      <c r="A48" s="83"/>
      <c r="B48" s="113"/>
      <c r="C48" s="113"/>
      <c r="D48" s="113"/>
      <c r="E48" s="113"/>
      <c r="F48" s="11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</row>
    <row r="49" spans="1:250">
      <c r="A49" s="83"/>
      <c r="B49" s="113"/>
      <c r="C49" s="113"/>
      <c r="D49" s="113"/>
      <c r="E49" s="113"/>
      <c r="F49" s="11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O574"/>
  <sheetViews>
    <sheetView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2.75" customHeight="1"/>
  <cols>
    <col min="1" max="1" width="40.625" style="46" customWidth="1"/>
    <col min="2" max="6" width="8.625" style="46" customWidth="1"/>
    <col min="7" max="7" width="8" style="46" customWidth="1"/>
    <col min="8" max="12" width="9" style="46"/>
    <col min="13" max="13" width="3.875" style="46" customWidth="1"/>
    <col min="14" max="14" width="9" style="46" hidden="1" customWidth="1"/>
    <col min="15" max="15" width="7" style="46" hidden="1" customWidth="1"/>
    <col min="16" max="16384" width="9" style="46"/>
  </cols>
  <sheetData>
    <row r="1" ht="36" customHeight="1" spans="1:15">
      <c r="A1" s="47" t="s">
        <v>643</v>
      </c>
      <c r="B1" s="47"/>
      <c r="C1" s="47"/>
      <c r="D1" s="47"/>
      <c r="E1" s="47"/>
      <c r="F1" s="47"/>
      <c r="G1" s="47"/>
      <c r="H1" s="48"/>
      <c r="I1" s="48"/>
      <c r="J1" s="48"/>
      <c r="K1" s="48"/>
      <c r="L1" s="48"/>
      <c r="M1" s="48"/>
      <c r="N1" s="48"/>
      <c r="O1" s="48"/>
    </row>
    <row r="2" ht="15" customHeight="1" spans="1:15">
      <c r="A2" s="49" t="s">
        <v>2</v>
      </c>
      <c r="B2" s="50"/>
      <c r="C2" s="51"/>
      <c r="D2" s="51"/>
      <c r="E2" s="51"/>
      <c r="F2" s="51"/>
      <c r="G2" s="52" t="s">
        <v>607</v>
      </c>
      <c r="H2" s="53"/>
      <c r="I2" s="53"/>
      <c r="J2" s="53"/>
      <c r="K2" s="53"/>
      <c r="L2" s="53"/>
      <c r="M2" s="53"/>
      <c r="N2" s="53"/>
      <c r="O2" s="53"/>
    </row>
    <row r="3" ht="18" customHeight="1" spans="1:15">
      <c r="A3" s="54" t="s">
        <v>644</v>
      </c>
      <c r="B3" s="9" t="s">
        <v>609</v>
      </c>
      <c r="C3" s="10" t="s">
        <v>610</v>
      </c>
      <c r="D3" s="11"/>
      <c r="E3" s="12"/>
      <c r="F3" s="13" t="s">
        <v>611</v>
      </c>
      <c r="G3" s="55" t="s">
        <v>33</v>
      </c>
      <c r="H3" s="53"/>
      <c r="I3" s="53"/>
      <c r="J3" s="53"/>
      <c r="K3" s="53"/>
      <c r="L3" s="53"/>
      <c r="M3" s="53"/>
      <c r="N3" s="53"/>
      <c r="O3" s="53"/>
    </row>
    <row r="4" ht="33" customHeight="1" spans="1:15">
      <c r="A4" s="56"/>
      <c r="B4" s="9"/>
      <c r="C4" s="16" t="s">
        <v>34</v>
      </c>
      <c r="D4" s="16" t="s">
        <v>35</v>
      </c>
      <c r="E4" s="16" t="s">
        <v>36</v>
      </c>
      <c r="F4" s="17"/>
      <c r="G4" s="57"/>
      <c r="H4" s="53"/>
      <c r="I4" s="53"/>
      <c r="J4" s="53"/>
      <c r="K4" s="53"/>
      <c r="L4" s="53"/>
      <c r="M4" s="53"/>
      <c r="N4" s="53"/>
      <c r="O4" s="53"/>
    </row>
    <row r="5" ht="16.5" customHeight="1" spans="1:15">
      <c r="A5" s="58" t="s">
        <v>645</v>
      </c>
      <c r="B5" s="59"/>
      <c r="C5" s="59"/>
      <c r="D5" s="59"/>
      <c r="E5" s="60"/>
      <c r="F5" s="61"/>
      <c r="G5" s="62"/>
      <c r="H5" s="63"/>
      <c r="I5" s="67"/>
      <c r="J5" s="67"/>
      <c r="K5" s="67"/>
      <c r="L5" s="67"/>
      <c r="M5" s="67"/>
      <c r="N5" s="76" t="s">
        <v>646</v>
      </c>
      <c r="O5" s="77" t="s">
        <v>647</v>
      </c>
    </row>
    <row r="6" ht="16.5" customHeight="1" spans="1:15">
      <c r="A6" s="64" t="s">
        <v>648</v>
      </c>
      <c r="B6" s="65"/>
      <c r="C6" s="65"/>
      <c r="D6" s="65"/>
      <c r="E6" s="60"/>
      <c r="F6" s="61"/>
      <c r="G6" s="66"/>
      <c r="H6" s="67"/>
      <c r="I6" s="67"/>
      <c r="J6" s="67"/>
      <c r="K6" s="67"/>
      <c r="L6" s="67"/>
      <c r="M6" s="67"/>
      <c r="N6" s="67"/>
      <c r="O6" s="77" t="s">
        <v>647</v>
      </c>
    </row>
    <row r="7" ht="16.5" customHeight="1" spans="1:15">
      <c r="A7" s="64" t="s">
        <v>649</v>
      </c>
      <c r="B7" s="65"/>
      <c r="C7" s="65"/>
      <c r="D7" s="65"/>
      <c r="E7" s="60"/>
      <c r="F7" s="61"/>
      <c r="G7" s="66"/>
      <c r="O7" s="77" t="s">
        <v>647</v>
      </c>
    </row>
    <row r="8" ht="16.5" customHeight="1" spans="1:15">
      <c r="A8" s="64" t="s">
        <v>650</v>
      </c>
      <c r="B8" s="65"/>
      <c r="C8" s="65"/>
      <c r="D8" s="65"/>
      <c r="E8" s="60"/>
      <c r="F8" s="61"/>
      <c r="G8" s="66"/>
      <c r="O8" s="77" t="s">
        <v>647</v>
      </c>
    </row>
    <row r="9" ht="16.5" customHeight="1" spans="1:15">
      <c r="A9" s="68" t="s">
        <v>651</v>
      </c>
      <c r="B9" s="65"/>
      <c r="C9" s="69"/>
      <c r="D9" s="65"/>
      <c r="E9" s="60"/>
      <c r="F9" s="61"/>
      <c r="G9" s="66"/>
      <c r="O9" s="77" t="s">
        <v>647</v>
      </c>
    </row>
    <row r="10" ht="16.5" customHeight="1" spans="1:15">
      <c r="A10" s="64" t="s">
        <v>652</v>
      </c>
      <c r="B10" s="65"/>
      <c r="C10" s="69"/>
      <c r="D10" s="65"/>
      <c r="E10" s="60"/>
      <c r="F10" s="61"/>
      <c r="G10" s="66"/>
      <c r="O10" s="77" t="s">
        <v>647</v>
      </c>
    </row>
    <row r="11" ht="16.5" customHeight="1" spans="1:15">
      <c r="A11" s="64" t="s">
        <v>653</v>
      </c>
      <c r="B11" s="65"/>
      <c r="C11" s="69"/>
      <c r="D11" s="65"/>
      <c r="E11" s="60"/>
      <c r="F11" s="61"/>
      <c r="G11" s="66"/>
      <c r="O11" s="77" t="s">
        <v>647</v>
      </c>
    </row>
    <row r="12" ht="16.5" customHeight="1" spans="1:15">
      <c r="A12" s="64" t="s">
        <v>654</v>
      </c>
      <c r="B12" s="65"/>
      <c r="C12" s="69"/>
      <c r="D12" s="65"/>
      <c r="E12" s="60"/>
      <c r="F12" s="61"/>
      <c r="G12" s="66"/>
      <c r="I12" s="78"/>
      <c r="O12" s="77" t="s">
        <v>647</v>
      </c>
    </row>
    <row r="13" ht="16.5" customHeight="1" spans="1:15">
      <c r="A13" s="68" t="s">
        <v>655</v>
      </c>
      <c r="B13" s="65"/>
      <c r="C13" s="69"/>
      <c r="D13" s="65"/>
      <c r="E13" s="60"/>
      <c r="F13" s="61"/>
      <c r="G13" s="66"/>
      <c r="O13" s="77" t="s">
        <v>647</v>
      </c>
    </row>
    <row r="14" ht="16.5" customHeight="1" spans="1:15">
      <c r="A14" s="64" t="s">
        <v>652</v>
      </c>
      <c r="B14" s="65"/>
      <c r="C14" s="69"/>
      <c r="D14" s="65"/>
      <c r="E14" s="60"/>
      <c r="F14" s="61"/>
      <c r="G14" s="66"/>
      <c r="O14" s="77" t="s">
        <v>647</v>
      </c>
    </row>
    <row r="15" ht="16.5" customHeight="1" spans="1:15">
      <c r="A15" s="64" t="s">
        <v>654</v>
      </c>
      <c r="B15" s="65"/>
      <c r="C15" s="69"/>
      <c r="D15" s="65"/>
      <c r="E15" s="60"/>
      <c r="F15" s="61"/>
      <c r="G15" s="66"/>
      <c r="O15" s="77" t="s">
        <v>647</v>
      </c>
    </row>
    <row r="16" ht="16.5" customHeight="1" spans="1:15">
      <c r="A16" s="68" t="s">
        <v>656</v>
      </c>
      <c r="B16" s="65"/>
      <c r="C16" s="69"/>
      <c r="D16" s="65"/>
      <c r="E16" s="60"/>
      <c r="F16" s="61"/>
      <c r="G16" s="66"/>
      <c r="O16" s="77" t="s">
        <v>647</v>
      </c>
    </row>
    <row r="17" ht="16.5" customHeight="1" spans="1:15">
      <c r="A17" s="64" t="s">
        <v>652</v>
      </c>
      <c r="B17" s="65"/>
      <c r="C17" s="69"/>
      <c r="D17" s="65"/>
      <c r="E17" s="60"/>
      <c r="F17" s="61"/>
      <c r="G17" s="66"/>
      <c r="O17" s="77" t="s">
        <v>647</v>
      </c>
    </row>
    <row r="18" ht="16.5" customHeight="1" spans="1:15">
      <c r="A18" s="64" t="s">
        <v>654</v>
      </c>
      <c r="B18" s="65"/>
      <c r="C18" s="69"/>
      <c r="D18" s="65"/>
      <c r="E18" s="60"/>
      <c r="F18" s="61"/>
      <c r="G18" s="66"/>
      <c r="O18" s="77" t="s">
        <v>647</v>
      </c>
    </row>
    <row r="19" ht="16.5" customHeight="1" spans="1:15">
      <c r="A19" s="68" t="s">
        <v>657</v>
      </c>
      <c r="B19" s="65"/>
      <c r="C19" s="69"/>
      <c r="D19" s="65"/>
      <c r="E19" s="60"/>
      <c r="F19" s="61"/>
      <c r="G19" s="66"/>
      <c r="O19" s="77" t="s">
        <v>647</v>
      </c>
    </row>
    <row r="20" ht="16.5" customHeight="1" spans="1:15">
      <c r="A20" s="64" t="s">
        <v>652</v>
      </c>
      <c r="B20" s="65"/>
      <c r="C20" s="69"/>
      <c r="D20" s="65"/>
      <c r="E20" s="60"/>
      <c r="F20" s="61"/>
      <c r="G20" s="66"/>
      <c r="O20" s="77" t="s">
        <v>647</v>
      </c>
    </row>
    <row r="21" ht="16.5" customHeight="1" spans="1:15">
      <c r="A21" s="64" t="s">
        <v>653</v>
      </c>
      <c r="B21" s="65"/>
      <c r="C21" s="69"/>
      <c r="D21" s="65"/>
      <c r="E21" s="60"/>
      <c r="F21" s="61"/>
      <c r="G21" s="66"/>
      <c r="O21" s="79" t="s">
        <v>647</v>
      </c>
    </row>
    <row r="22" ht="16.5" customHeight="1" spans="1:15">
      <c r="A22" s="64" t="s">
        <v>654</v>
      </c>
      <c r="B22" s="65"/>
      <c r="C22" s="69"/>
      <c r="D22" s="65"/>
      <c r="E22" s="60"/>
      <c r="F22" s="61"/>
      <c r="G22" s="66"/>
      <c r="O22" s="77" t="s">
        <v>647</v>
      </c>
    </row>
    <row r="23" ht="16.5" customHeight="1" spans="1:15">
      <c r="A23" s="68" t="s">
        <v>658</v>
      </c>
      <c r="B23" s="65"/>
      <c r="C23" s="69"/>
      <c r="D23" s="65"/>
      <c r="E23" s="60"/>
      <c r="F23" s="61"/>
      <c r="G23" s="66"/>
      <c r="O23" s="77"/>
    </row>
    <row r="24" ht="16.5" customHeight="1" spans="1:15">
      <c r="A24" s="64" t="s">
        <v>652</v>
      </c>
      <c r="B24" s="65"/>
      <c r="C24" s="69"/>
      <c r="D24" s="65"/>
      <c r="E24" s="60"/>
      <c r="F24" s="61"/>
      <c r="G24" s="66"/>
      <c r="O24" s="77"/>
    </row>
    <row r="25" ht="16.5" customHeight="1" spans="1:15">
      <c r="A25" s="64" t="s">
        <v>654</v>
      </c>
      <c r="B25" s="65"/>
      <c r="C25" s="69"/>
      <c r="D25" s="65"/>
      <c r="E25" s="60"/>
      <c r="F25" s="61"/>
      <c r="G25" s="66"/>
      <c r="O25" s="77"/>
    </row>
    <row r="26" ht="16.5" customHeight="1" spans="1:15">
      <c r="A26" s="68" t="s">
        <v>659</v>
      </c>
      <c r="B26" s="65"/>
      <c r="C26" s="65"/>
      <c r="D26" s="65"/>
      <c r="E26" s="60"/>
      <c r="F26" s="61"/>
      <c r="G26" s="66"/>
      <c r="O26" s="77"/>
    </row>
    <row r="27" ht="16.5" customHeight="1" spans="1:15">
      <c r="A27" s="68" t="s">
        <v>660</v>
      </c>
      <c r="B27" s="65"/>
      <c r="C27" s="65"/>
      <c r="D27" s="65"/>
      <c r="E27" s="60"/>
      <c r="F27" s="61"/>
      <c r="G27" s="66"/>
      <c r="O27" s="77"/>
    </row>
    <row r="28" ht="16.5" customHeight="1" spans="1:15">
      <c r="A28" s="68" t="s">
        <v>661</v>
      </c>
      <c r="B28" s="65"/>
      <c r="C28" s="65"/>
      <c r="D28" s="65"/>
      <c r="E28" s="60"/>
      <c r="F28" s="61"/>
      <c r="G28" s="66"/>
      <c r="O28" s="77"/>
    </row>
    <row r="29" ht="16.5" customHeight="1" spans="1:15">
      <c r="A29" s="68" t="s">
        <v>662</v>
      </c>
      <c r="B29" s="65"/>
      <c r="C29" s="65"/>
      <c r="D29" s="65"/>
      <c r="E29" s="60"/>
      <c r="F29" s="61"/>
      <c r="G29" s="66"/>
      <c r="O29" s="77"/>
    </row>
    <row r="30" ht="16.5" customHeight="1" spans="1:15">
      <c r="A30" s="70" t="s">
        <v>663</v>
      </c>
      <c r="B30" s="65"/>
      <c r="C30" s="65"/>
      <c r="D30" s="65"/>
      <c r="E30" s="60"/>
      <c r="F30" s="61"/>
      <c r="G30" s="66"/>
      <c r="O30" s="77"/>
    </row>
    <row r="31" ht="16.5" customHeight="1" spans="1:15">
      <c r="A31" s="29" t="s">
        <v>664</v>
      </c>
      <c r="B31" s="65"/>
      <c r="C31" s="65"/>
      <c r="D31" s="65"/>
      <c r="E31" s="60"/>
      <c r="F31" s="61"/>
      <c r="G31" s="66"/>
      <c r="O31" s="79"/>
    </row>
    <row r="32" ht="16.5" customHeight="1" spans="1:15">
      <c r="A32" s="64"/>
      <c r="B32" s="65"/>
      <c r="C32" s="65"/>
      <c r="D32" s="65"/>
      <c r="E32" s="60"/>
      <c r="F32" s="61"/>
      <c r="G32" s="66"/>
      <c r="O32" s="77"/>
    </row>
    <row r="33" ht="16.5" customHeight="1" spans="1:15">
      <c r="A33" s="64"/>
      <c r="B33" s="65"/>
      <c r="C33" s="65"/>
      <c r="D33" s="65"/>
      <c r="E33" s="60"/>
      <c r="F33" s="61"/>
      <c r="G33" s="66"/>
      <c r="O33" s="77"/>
    </row>
    <row r="34" ht="16.5" customHeight="1" spans="1:15">
      <c r="A34" s="64"/>
      <c r="B34" s="65"/>
      <c r="C34" s="65"/>
      <c r="D34" s="65"/>
      <c r="E34" s="60"/>
      <c r="F34" s="61"/>
      <c r="G34" s="66"/>
      <c r="O34" s="77"/>
    </row>
    <row r="35" ht="18" customHeight="1" spans="1:15">
      <c r="A35" s="64"/>
      <c r="B35" s="65"/>
      <c r="C35" s="65"/>
      <c r="D35" s="65"/>
      <c r="E35" s="60"/>
      <c r="F35" s="61"/>
      <c r="G35" s="66"/>
      <c r="O35" s="77"/>
    </row>
    <row r="36" ht="16.5" customHeight="1" spans="1:15">
      <c r="A36" s="64"/>
      <c r="B36" s="65"/>
      <c r="C36" s="65"/>
      <c r="D36" s="65"/>
      <c r="E36" s="60"/>
      <c r="F36" s="61"/>
      <c r="G36" s="66"/>
      <c r="O36" s="77"/>
    </row>
    <row r="37" ht="16.5" customHeight="1" spans="1:15">
      <c r="A37" s="64"/>
      <c r="B37" s="65"/>
      <c r="C37" s="65"/>
      <c r="D37" s="65"/>
      <c r="E37" s="60"/>
      <c r="F37" s="61"/>
      <c r="G37" s="66"/>
      <c r="H37" s="71"/>
      <c r="I37" s="71"/>
      <c r="J37" s="71"/>
      <c r="K37" s="71"/>
      <c r="L37" s="71"/>
      <c r="M37" s="71"/>
      <c r="N37" s="71"/>
      <c r="O37" s="80" t="s">
        <v>647</v>
      </c>
    </row>
    <row r="38" ht="16.5" customHeight="1" spans="1:7">
      <c r="A38" s="68"/>
      <c r="B38" s="65"/>
      <c r="C38" s="65"/>
      <c r="D38" s="65"/>
      <c r="E38" s="60"/>
      <c r="F38" s="61"/>
      <c r="G38" s="66"/>
    </row>
    <row r="39" ht="16.5" customHeight="1" spans="1:7">
      <c r="A39" s="64"/>
      <c r="B39" s="65"/>
      <c r="C39" s="65"/>
      <c r="D39" s="65"/>
      <c r="E39" s="65"/>
      <c r="F39" s="61"/>
      <c r="G39" s="66"/>
    </row>
    <row r="40" ht="16.5" customHeight="1" spans="1:7">
      <c r="A40" s="64"/>
      <c r="B40" s="65"/>
      <c r="C40" s="65"/>
      <c r="D40" s="65"/>
      <c r="E40" s="65"/>
      <c r="F40" s="61"/>
      <c r="G40" s="66"/>
    </row>
    <row r="41" ht="16.5" customHeight="1" spans="1:7">
      <c r="A41" s="72" t="s">
        <v>665</v>
      </c>
      <c r="B41" s="65"/>
      <c r="C41" s="65"/>
      <c r="D41" s="65"/>
      <c r="E41" s="65"/>
      <c r="F41" s="61"/>
      <c r="G41" s="66"/>
    </row>
    <row r="42" ht="16.5" customHeight="1" spans="1:7">
      <c r="A42" s="33" t="s">
        <v>666</v>
      </c>
      <c r="B42" s="73"/>
      <c r="C42" s="73"/>
      <c r="D42" s="73"/>
      <c r="E42" s="73"/>
      <c r="F42" s="74"/>
      <c r="G42" s="75"/>
    </row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L31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1.25"/>
  <cols>
    <col min="1" max="1" width="41.875" style="2" customWidth="1"/>
    <col min="2" max="7" width="8.625" style="2" customWidth="1"/>
    <col min="8" max="8" width="5.875" style="2" customWidth="1"/>
    <col min="9" max="10" width="6.875" style="2" customWidth="1"/>
    <col min="11" max="11" width="4.625" style="2" customWidth="1"/>
    <col min="12" max="12" width="6.875" style="2" hidden="1" customWidth="1"/>
    <col min="13" max="16384" width="9" style="2"/>
  </cols>
  <sheetData>
    <row r="1" ht="36" customHeight="1" spans="1:8">
      <c r="A1" s="3" t="s">
        <v>667</v>
      </c>
      <c r="B1" s="3"/>
      <c r="C1" s="3"/>
      <c r="D1" s="3"/>
      <c r="E1" s="3"/>
      <c r="F1" s="3"/>
      <c r="G1" s="3"/>
      <c r="H1" s="4"/>
    </row>
    <row r="2" ht="15" customHeight="1" spans="1:8">
      <c r="A2" s="5"/>
      <c r="B2" s="6"/>
      <c r="C2" s="6"/>
      <c r="D2" s="6"/>
      <c r="E2" s="6"/>
      <c r="F2" s="6"/>
      <c r="G2" s="7" t="s">
        <v>668</v>
      </c>
      <c r="H2" s="4"/>
    </row>
    <row r="3" ht="18" customHeight="1" spans="1:8">
      <c r="A3" s="8" t="s">
        <v>669</v>
      </c>
      <c r="B3" s="9" t="s">
        <v>609</v>
      </c>
      <c r="C3" s="10" t="s">
        <v>610</v>
      </c>
      <c r="D3" s="11"/>
      <c r="E3" s="12"/>
      <c r="F3" s="13" t="s">
        <v>611</v>
      </c>
      <c r="G3" s="14" t="s">
        <v>33</v>
      </c>
      <c r="H3" s="4"/>
    </row>
    <row r="4" ht="33" customHeight="1" spans="1:8">
      <c r="A4" s="15"/>
      <c r="B4" s="9"/>
      <c r="C4" s="16" t="s">
        <v>34</v>
      </c>
      <c r="D4" s="16" t="s">
        <v>35</v>
      </c>
      <c r="E4" s="16" t="s">
        <v>36</v>
      </c>
      <c r="F4" s="17"/>
      <c r="G4" s="18"/>
      <c r="H4" s="4"/>
    </row>
    <row r="5" ht="25.5" customHeight="1" spans="1:12">
      <c r="A5" s="19" t="s">
        <v>670</v>
      </c>
      <c r="B5" s="20"/>
      <c r="C5" s="20"/>
      <c r="D5" s="20"/>
      <c r="E5" s="21"/>
      <c r="F5" s="21"/>
      <c r="G5" s="22"/>
      <c r="H5" s="23"/>
      <c r="L5" s="41" t="s">
        <v>647</v>
      </c>
    </row>
    <row r="6" ht="25.5" customHeight="1" spans="1:12">
      <c r="A6" s="24" t="s">
        <v>671</v>
      </c>
      <c r="B6" s="20"/>
      <c r="C6" s="20"/>
      <c r="D6" s="20"/>
      <c r="E6" s="21"/>
      <c r="F6" s="21"/>
      <c r="G6" s="22"/>
      <c r="H6" s="25"/>
      <c r="L6" s="41" t="s">
        <v>647</v>
      </c>
    </row>
    <row r="7" ht="25.5" customHeight="1" spans="1:12">
      <c r="A7" s="19" t="s">
        <v>672</v>
      </c>
      <c r="B7" s="20"/>
      <c r="C7" s="26"/>
      <c r="D7" s="20"/>
      <c r="E7" s="21"/>
      <c r="F7" s="21"/>
      <c r="G7" s="22"/>
      <c r="H7" s="4"/>
      <c r="L7" s="41" t="s">
        <v>647</v>
      </c>
    </row>
    <row r="8" ht="25.5" customHeight="1" spans="1:12">
      <c r="A8" s="24" t="s">
        <v>673</v>
      </c>
      <c r="B8" s="20"/>
      <c r="C8" s="26"/>
      <c r="D8" s="20"/>
      <c r="E8" s="21"/>
      <c r="F8" s="21"/>
      <c r="G8" s="22"/>
      <c r="H8" s="4"/>
      <c r="L8" s="41" t="s">
        <v>647</v>
      </c>
    </row>
    <row r="9" ht="25.5" customHeight="1" spans="1:12">
      <c r="A9" s="19" t="s">
        <v>674</v>
      </c>
      <c r="B9" s="20"/>
      <c r="C9" s="26"/>
      <c r="D9" s="20"/>
      <c r="E9" s="21"/>
      <c r="F9" s="21"/>
      <c r="G9" s="27"/>
      <c r="H9" s="4"/>
      <c r="L9" s="41" t="s">
        <v>647</v>
      </c>
    </row>
    <row r="10" ht="25.5" customHeight="1" spans="1:12">
      <c r="A10" s="19" t="s">
        <v>675</v>
      </c>
      <c r="B10" s="20"/>
      <c r="C10" s="26"/>
      <c r="D10" s="20"/>
      <c r="E10" s="21"/>
      <c r="F10" s="21"/>
      <c r="G10" s="22"/>
      <c r="L10" s="41" t="s">
        <v>647</v>
      </c>
    </row>
    <row r="11" ht="25.5" customHeight="1" spans="1:12">
      <c r="A11" s="24" t="s">
        <v>676</v>
      </c>
      <c r="B11" s="20"/>
      <c r="C11" s="26"/>
      <c r="D11" s="20"/>
      <c r="E11" s="21"/>
      <c r="F11" s="21"/>
      <c r="G11" s="22"/>
      <c r="L11" s="41" t="s">
        <v>647</v>
      </c>
    </row>
    <row r="12" ht="25.5" customHeight="1" spans="1:12">
      <c r="A12" s="19" t="s">
        <v>677</v>
      </c>
      <c r="B12" s="20"/>
      <c r="C12" s="26"/>
      <c r="D12" s="20"/>
      <c r="E12" s="21"/>
      <c r="F12" s="21"/>
      <c r="G12" s="22"/>
      <c r="L12" s="41" t="s">
        <v>647</v>
      </c>
    </row>
    <row r="13" ht="25.5" customHeight="1" spans="1:12">
      <c r="A13" s="24" t="s">
        <v>678</v>
      </c>
      <c r="B13" s="20"/>
      <c r="C13" s="26"/>
      <c r="D13" s="20"/>
      <c r="E13" s="21"/>
      <c r="F13" s="21"/>
      <c r="G13" s="22"/>
      <c r="L13" s="41" t="s">
        <v>647</v>
      </c>
    </row>
    <row r="14" ht="25.5" customHeight="1" spans="1:12">
      <c r="A14" s="19" t="s">
        <v>679</v>
      </c>
      <c r="B14" s="20"/>
      <c r="C14" s="26"/>
      <c r="D14" s="20"/>
      <c r="E14" s="21"/>
      <c r="F14" s="21"/>
      <c r="G14" s="22"/>
      <c r="L14" s="41"/>
    </row>
    <row r="15" ht="25.5" customHeight="1" spans="1:12">
      <c r="A15" s="24" t="s">
        <v>680</v>
      </c>
      <c r="B15" s="20"/>
      <c r="C15" s="26"/>
      <c r="D15" s="20"/>
      <c r="E15" s="21"/>
      <c r="F15" s="21"/>
      <c r="G15" s="22"/>
      <c r="L15" s="41"/>
    </row>
    <row r="16" ht="25.5" customHeight="1" spans="1:12">
      <c r="A16" s="19" t="s">
        <v>681</v>
      </c>
      <c r="B16" s="20"/>
      <c r="C16" s="20"/>
      <c r="D16" s="20"/>
      <c r="E16" s="21"/>
      <c r="F16" s="21"/>
      <c r="G16" s="22"/>
      <c r="L16" s="41"/>
    </row>
    <row r="17" ht="25.5" customHeight="1" spans="1:12">
      <c r="A17" s="24" t="s">
        <v>673</v>
      </c>
      <c r="B17" s="20"/>
      <c r="C17" s="20"/>
      <c r="D17" s="20"/>
      <c r="E17" s="21"/>
      <c r="F17" s="21"/>
      <c r="G17" s="22"/>
      <c r="L17" s="41"/>
    </row>
    <row r="18" ht="25.5" customHeight="1" spans="1:12">
      <c r="A18" s="28" t="s">
        <v>682</v>
      </c>
      <c r="B18" s="20"/>
      <c r="C18" s="20"/>
      <c r="D18" s="20"/>
      <c r="E18" s="21"/>
      <c r="F18" s="21"/>
      <c r="G18" s="22"/>
      <c r="L18" s="41"/>
    </row>
    <row r="19" ht="25.5" customHeight="1" spans="1:12">
      <c r="A19" s="29" t="s">
        <v>683</v>
      </c>
      <c r="B19" s="20"/>
      <c r="C19" s="20"/>
      <c r="D19" s="20"/>
      <c r="E19" s="21"/>
      <c r="F19" s="21"/>
      <c r="G19" s="22"/>
      <c r="L19" s="41"/>
    </row>
    <row r="20" ht="25.5" customHeight="1" spans="1:12">
      <c r="A20" s="30"/>
      <c r="B20" s="20"/>
      <c r="C20" s="20"/>
      <c r="D20" s="20"/>
      <c r="E20" s="21"/>
      <c r="F20" s="21"/>
      <c r="G20" s="22"/>
      <c r="L20" s="41"/>
    </row>
    <row r="21" ht="25.5" customHeight="1" spans="1:12">
      <c r="A21" s="30"/>
      <c r="B21" s="20"/>
      <c r="C21" s="20"/>
      <c r="D21" s="20"/>
      <c r="E21" s="21"/>
      <c r="F21" s="21"/>
      <c r="G21" s="22"/>
      <c r="L21" s="41"/>
    </row>
    <row r="22" ht="25.5" customHeight="1" spans="1:12">
      <c r="A22" s="24"/>
      <c r="B22" s="20"/>
      <c r="C22" s="20"/>
      <c r="D22" s="20"/>
      <c r="E22" s="21"/>
      <c r="F22" s="21"/>
      <c r="G22" s="22"/>
      <c r="L22" s="42"/>
    </row>
    <row r="23" ht="25.5" customHeight="1" spans="1:12">
      <c r="A23" s="24"/>
      <c r="B23" s="20"/>
      <c r="C23" s="20"/>
      <c r="D23" s="20"/>
      <c r="E23" s="21"/>
      <c r="F23" s="21"/>
      <c r="G23" s="22"/>
      <c r="L23" s="41"/>
    </row>
    <row r="24" ht="25.5" customHeight="1" spans="1:12">
      <c r="A24" s="24"/>
      <c r="B24" s="20"/>
      <c r="C24" s="20"/>
      <c r="D24" s="20"/>
      <c r="E24" s="21"/>
      <c r="F24" s="21"/>
      <c r="G24" s="22"/>
      <c r="H24" s="31"/>
      <c r="I24" s="31"/>
      <c r="J24" s="31"/>
      <c r="K24" s="31"/>
      <c r="L24" s="43"/>
    </row>
    <row r="25" ht="25.5" customHeight="1" spans="1:12">
      <c r="A25" s="24"/>
      <c r="B25" s="20"/>
      <c r="C25" s="20"/>
      <c r="D25" s="20"/>
      <c r="E25" s="21"/>
      <c r="F25" s="21"/>
      <c r="G25" s="22"/>
      <c r="H25" s="31"/>
      <c r="I25" s="31"/>
      <c r="J25" s="31"/>
      <c r="K25" s="31"/>
      <c r="L25" s="43"/>
    </row>
    <row r="26" ht="25.5" customHeight="1" spans="1:12">
      <c r="A26" s="19"/>
      <c r="B26" s="20"/>
      <c r="C26" s="20"/>
      <c r="D26" s="20"/>
      <c r="E26" s="21"/>
      <c r="F26" s="21"/>
      <c r="G26" s="22"/>
      <c r="H26" s="31"/>
      <c r="I26" s="31"/>
      <c r="J26" s="31"/>
      <c r="K26" s="31"/>
      <c r="L26" s="44" t="s">
        <v>647</v>
      </c>
    </row>
    <row r="27" ht="25.5" customHeight="1" spans="1:12">
      <c r="A27" s="24"/>
      <c r="B27" s="20"/>
      <c r="C27" s="20"/>
      <c r="D27" s="20"/>
      <c r="E27" s="21"/>
      <c r="F27" s="21"/>
      <c r="G27" s="22"/>
      <c r="H27" s="31"/>
      <c r="I27" s="31"/>
      <c r="J27" s="31"/>
      <c r="K27" s="31"/>
      <c r="L27" s="45"/>
    </row>
    <row r="28" ht="25.5" customHeight="1" spans="1:12">
      <c r="A28" s="32" t="s">
        <v>684</v>
      </c>
      <c r="B28" s="20"/>
      <c r="C28" s="20"/>
      <c r="D28" s="20"/>
      <c r="E28" s="21"/>
      <c r="F28" s="21"/>
      <c r="G28" s="22"/>
      <c r="H28" s="31"/>
      <c r="I28" s="31"/>
      <c r="J28" s="31"/>
      <c r="K28" s="31"/>
      <c r="L28" s="45"/>
    </row>
    <row r="29" s="1" customFormat="1" ht="25.5" customHeight="1" spans="1:7">
      <c r="A29" s="33" t="s">
        <v>685</v>
      </c>
      <c r="B29" s="34"/>
      <c r="C29" s="34"/>
      <c r="D29" s="34"/>
      <c r="E29" s="35"/>
      <c r="F29" s="35"/>
      <c r="G29" s="36"/>
    </row>
    <row r="30" ht="14.25" spans="1:7">
      <c r="A30" s="19"/>
      <c r="B30" s="37"/>
      <c r="C30" s="37"/>
      <c r="D30" s="37"/>
      <c r="E30" s="38"/>
      <c r="F30" s="38"/>
      <c r="G30" s="39"/>
    </row>
    <row r="31" ht="13.5" spans="1:7">
      <c r="A31" s="40"/>
      <c r="B31" s="1"/>
      <c r="C31" s="1"/>
      <c r="D31" s="1"/>
      <c r="E31" s="1"/>
      <c r="F31" s="1"/>
      <c r="G31" s="1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79" right="0.79" top="0.98" bottom="0.98" header="0.12" footer="0.79"/>
  <pageSetup paperSize="9" scale="90" firstPageNumber="54" orientation="portrait" useFirstPageNumber="1" horizontalDpi="600" verticalDpi="600"/>
  <headerFooter alignWithMargins="0" scaleWithDoc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联想（北京）有限公司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表皮</vt:lpstr>
      <vt:lpstr>目录</vt:lpstr>
      <vt:lpstr>23区级收入</vt:lpstr>
      <vt:lpstr>23区级支出</vt:lpstr>
      <vt:lpstr>23区级支出明细</vt:lpstr>
      <vt:lpstr>23税收返还和转移支付</vt:lpstr>
      <vt:lpstr>23区级支出经济分类明细表</vt:lpstr>
      <vt:lpstr>23区级基金收入</vt:lpstr>
      <vt:lpstr>23区级基金支出 </vt:lpstr>
      <vt:lpstr>23区级基金支出明细</vt:lpstr>
      <vt:lpstr>23基金转移支付支出 </vt:lpstr>
      <vt:lpstr>政府债务</vt:lpstr>
      <vt:lpstr>国有资本经营收入</vt:lpstr>
      <vt:lpstr>国有资本经营支出</vt:lpstr>
      <vt:lpstr>社会保险基金收入</vt:lpstr>
      <vt:lpstr>社会保险基金支出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gk-yl</cp:lastModifiedBy>
  <cp:revision>1</cp:revision>
  <dcterms:created xsi:type="dcterms:W3CDTF">2006-12-23T15:33:00Z</dcterms:created>
  <cp:lastPrinted>2020-10-14T06:25:00Z</cp:lastPrinted>
  <dcterms:modified xsi:type="dcterms:W3CDTF">2024-09-03T05:54:42Z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